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f2e11e3a18c5f1d/デスクトップ/"/>
    </mc:Choice>
  </mc:AlternateContent>
  <xr:revisionPtr revIDLastSave="8" documentId="13_ncr:1_{B9839044-8FEC-473F-85C4-00E021D69C60}" xr6:coauthVersionLast="47" xr6:coauthVersionMax="47" xr10:uidLastSave="{E291D754-B027-4BA0-AFC8-14891667E04B}"/>
  <bookViews>
    <workbookView xWindow="-110" yWindow="-110" windowWidth="19420" windowHeight="11500" xr2:uid="{00000000-000D-0000-FFFF-FFFF00000000}"/>
  </bookViews>
  <sheets>
    <sheet name="推薦書_六段_氏名(オリジナル) " sheetId="7" r:id="rId1"/>
    <sheet name="推薦書_女子六・七・八段_氏名(オリジナル)" sheetId="9" r:id="rId2"/>
    <sheet name="推薦書_七・八段_氏名(オリジナル)" sheetId="11" r:id="rId3"/>
    <sheet name="推薦書_六段（跳段）_氏名(オリジナル)" sheetId="8" r:id="rId4"/>
    <sheet name="推薦書_女子六・七・八段（跳段）_氏名(オリジナル)" sheetId="10" r:id="rId5"/>
    <sheet name="推薦書_七・八段（跳段）_氏名(オリジナル)" sheetId="12" r:id="rId6"/>
    <sheet name="リスト表" sheetId="13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9" l="1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J22" i="11"/>
  <c r="J23" i="11" s="1"/>
  <c r="H34" i="12"/>
  <c r="H17" i="12"/>
  <c r="G9" i="12"/>
  <c r="K8" i="12"/>
  <c r="J48" i="11"/>
  <c r="J47" i="11"/>
  <c r="J46" i="11"/>
  <c r="J45" i="11"/>
  <c r="J44" i="11"/>
  <c r="J43" i="11"/>
  <c r="J42" i="11"/>
  <c r="J41" i="11"/>
  <c r="J40" i="11"/>
  <c r="J39" i="11"/>
  <c r="K41" i="11" s="1"/>
  <c r="H34" i="11"/>
  <c r="J31" i="11"/>
  <c r="J30" i="11"/>
  <c r="J29" i="11"/>
  <c r="J28" i="11"/>
  <c r="J27" i="11"/>
  <c r="J26" i="11"/>
  <c r="J25" i="11"/>
  <c r="J24" i="11"/>
  <c r="K22" i="11"/>
  <c r="H17" i="11"/>
  <c r="G9" i="11"/>
  <c r="K8" i="11"/>
  <c r="H17" i="10"/>
  <c r="G9" i="10"/>
  <c r="L8" i="10"/>
  <c r="H17" i="9"/>
  <c r="G9" i="9"/>
  <c r="L8" i="9"/>
  <c r="F9" i="8"/>
  <c r="J8" i="8"/>
  <c r="I26" i="7"/>
  <c r="I25" i="7"/>
  <c r="I24" i="7"/>
  <c r="I23" i="7"/>
  <c r="I22" i="7"/>
  <c r="I21" i="7"/>
  <c r="I20" i="7"/>
  <c r="J19" i="7"/>
  <c r="I19" i="7"/>
  <c r="J17" i="7"/>
  <c r="I17" i="7"/>
  <c r="F9" i="7"/>
  <c r="J8" i="7"/>
  <c r="I18" i="7" l="1"/>
  <c r="J21" i="7" s="1"/>
  <c r="J23" i="7" s="1"/>
  <c r="J25" i="7" s="1"/>
  <c r="L22" i="9"/>
  <c r="L24" i="9"/>
  <c r="K39" i="11"/>
  <c r="K43" i="11" s="1"/>
  <c r="K24" i="11"/>
  <c r="K26" i="11" s="1"/>
  <c r="L26" i="9" l="1"/>
</calcChain>
</file>

<file path=xl/sharedStrings.xml><?xml version="1.0" encoding="utf-8"?>
<sst xmlns="http://schemas.openxmlformats.org/spreadsheetml/2006/main" count="772" uniqueCount="318">
  <si>
    <t>審議日</t>
  </si>
  <si>
    <t>六段</t>
  </si>
  <si>
    <t>館員番号</t>
  </si>
  <si>
    <t>昇段後満年月</t>
  </si>
  <si>
    <t>講道館護身術</t>
  </si>
  <si>
    <t>現段位</t>
  </si>
  <si>
    <t>入門年月日</t>
  </si>
  <si>
    <t>昇段年月日</t>
  </si>
  <si>
    <t>生年月日</t>
  </si>
  <si>
    <t>電話番号</t>
  </si>
  <si>
    <t>メールアドレス</t>
  </si>
  <si>
    <t>郵便番号</t>
  </si>
  <si>
    <t>住所</t>
  </si>
  <si>
    <t>職業</t>
  </si>
  <si>
    <t>取扱団体</t>
  </si>
  <si>
    <t>全柔連ID</t>
  </si>
  <si>
    <t>　</t>
  </si>
  <si>
    <t>推薦書</t>
  </si>
  <si>
    <t>推薦団体</t>
  </si>
  <si>
    <t>個人
情報</t>
  </si>
  <si>
    <t>国籍</t>
  </si>
  <si>
    <t>姓（カナ）</t>
  </si>
  <si>
    <t>名（カナ）</t>
  </si>
  <si>
    <t>推薦段位</t>
  </si>
  <si>
    <t>姓（漢字/ローマ字）</t>
  </si>
  <si>
    <t>名（漢字/ローマ字）</t>
  </si>
  <si>
    <t>ミドルネーム（カナ）</t>
  </si>
  <si>
    <t>ミドルネーム（ローマ字）</t>
  </si>
  <si>
    <t>外字の有無</t>
  </si>
  <si>
    <t>外字
（常用漢字で記載）</t>
  </si>
  <si>
    <t>満年齢</t>
  </si>
  <si>
    <t>推薦事由</t>
  </si>
  <si>
    <t>性別</t>
  </si>
  <si>
    <t>推薦理由</t>
  </si>
  <si>
    <t>学歴</t>
  </si>
  <si>
    <t>評定</t>
  </si>
  <si>
    <t>現段位取扱団体</t>
  </si>
  <si>
    <t>四段</t>
  </si>
  <si>
    <t>試合
成績</t>
  </si>
  <si>
    <t>年・月・日</t>
  </si>
  <si>
    <t>大会種別</t>
  </si>
  <si>
    <t>大会名</t>
  </si>
  <si>
    <t>相手の氏名</t>
  </si>
  <si>
    <t>相手段位</t>
  </si>
  <si>
    <t>試合結果</t>
  </si>
  <si>
    <t>試合点数</t>
  </si>
  <si>
    <t>選抜された大会</t>
  </si>
  <si>
    <t>自由参加の大会（地区以上）</t>
  </si>
  <si>
    <t>自由参加の大会（府県）</t>
  </si>
  <si>
    <t>自由参加の大会　合計</t>
  </si>
  <si>
    <t>合計点数</t>
  </si>
  <si>
    <t>柔道修行経歴</t>
  </si>
  <si>
    <t>柔道の
普及発展に
尽した功績</t>
  </si>
  <si>
    <t>現在の
修行状況</t>
  </si>
  <si>
    <t>形</t>
  </si>
  <si>
    <t>試験日時</t>
  </si>
  <si>
    <t xml:space="preserve">審判	</t>
  </si>
  <si>
    <t>取得年月</t>
  </si>
  <si>
    <t>その他
特記事項</t>
  </si>
  <si>
    <t>資格</t>
  </si>
  <si>
    <t>指導</t>
  </si>
  <si>
    <t>ミドルネーム
（カナ）</t>
  </si>
  <si>
    <t>ミドルネーム
（ローマ字）</t>
  </si>
  <si>
    <t>総合評定</t>
  </si>
  <si>
    <t>五段</t>
  </si>
  <si>
    <t>過去及び
現段位に
おける
試合成績</t>
  </si>
  <si>
    <t>選抜された
大会</t>
  </si>
  <si>
    <t>選抜された大会（出場回数）</t>
  </si>
  <si>
    <t>自由参加の大会</t>
  </si>
  <si>
    <t>当時の段位</t>
  </si>
  <si>
    <t xml:space="preserve">審判 </t>
  </si>
  <si>
    <t>試合成績</t>
  </si>
  <si>
    <t>現段位前試合成績</t>
  </si>
  <si>
    <t xml:space="preserve">現段位
試合成績
</t>
  </si>
  <si>
    <t>106 沖縄県柔道連盟</t>
  </si>
  <si>
    <t>105 公益財団法人 鹿児島県柔道会</t>
  </si>
  <si>
    <t>104 宮崎県柔道連盟</t>
  </si>
  <si>
    <t>103 大分県柔道連盟</t>
  </si>
  <si>
    <t>102 熊本県柔道協会</t>
  </si>
  <si>
    <t>101 長崎県柔道協会</t>
  </si>
  <si>
    <t>100 佐賀県柔道協会</t>
  </si>
  <si>
    <t>99 北九州柔道会</t>
  </si>
  <si>
    <t>98 大牟田地区柔道協会</t>
  </si>
  <si>
    <t>97 筑豊地区柔道協会</t>
  </si>
  <si>
    <t>96 久留米地区柔道協会</t>
  </si>
  <si>
    <t>95 福岡地区柔道協会</t>
  </si>
  <si>
    <t>94 福岡県柔道協会</t>
  </si>
  <si>
    <t>93 高知県柔道協会</t>
  </si>
  <si>
    <t>92 一般財団法人 愛媛県柔道協会</t>
  </si>
  <si>
    <t>91 徳島県柔道連盟</t>
  </si>
  <si>
    <t>90 香川県柔道連盟</t>
  </si>
  <si>
    <t>89 一般社団法人 山口県柔道協会</t>
  </si>
  <si>
    <t>88 広島県柔道連盟</t>
  </si>
  <si>
    <t>87 岡山県柔道連盟</t>
  </si>
  <si>
    <t>86 島根県柔道連盟</t>
  </si>
  <si>
    <t>85 鳥取県柔道連盟</t>
  </si>
  <si>
    <t>84 公益財団法人 和歌山県柔道連盟</t>
  </si>
  <si>
    <t>83 奈良県柔道連盟</t>
  </si>
  <si>
    <t>82 兵庫県柔道連盟</t>
  </si>
  <si>
    <t>81 大阪府柔道連盟</t>
  </si>
  <si>
    <t>80 京都府柔道連盟</t>
  </si>
  <si>
    <t>79 滋賀県柔道連盟</t>
  </si>
  <si>
    <t>78 三重県柔道協会</t>
  </si>
  <si>
    <t>77 岐阜県柔道協会</t>
  </si>
  <si>
    <t>76 愛知県柔道連盟　</t>
  </si>
  <si>
    <t>75 静岡県柔道協会</t>
  </si>
  <si>
    <t>74 福井県柔道連盟</t>
  </si>
  <si>
    <t>73 石川県柔道連盟</t>
  </si>
  <si>
    <t>72 富山県柔道連盟</t>
  </si>
  <si>
    <t>71 長野県柔道連盟</t>
  </si>
  <si>
    <t>70 新潟県柔道連盟</t>
  </si>
  <si>
    <t>68 警視庁柔道会</t>
  </si>
  <si>
    <t>67 三多摩柔道会</t>
  </si>
  <si>
    <t>66 目黒区柔道会</t>
  </si>
  <si>
    <t>65 港区柔道会</t>
  </si>
  <si>
    <t>64 文京区柔道会</t>
  </si>
  <si>
    <t>63 練馬区柔道会</t>
  </si>
  <si>
    <t>62 中野区柔道会</t>
  </si>
  <si>
    <t>61 豊島区柔道会</t>
  </si>
  <si>
    <t>60 中央区柔道会</t>
  </si>
  <si>
    <t>59 千代田区柔道会</t>
  </si>
  <si>
    <t>58 台東区柔道会</t>
  </si>
  <si>
    <t>57 世田谷区柔道会</t>
  </si>
  <si>
    <t>56 墨田区柔道会</t>
  </si>
  <si>
    <t>55 杉並区柔道会</t>
  </si>
  <si>
    <t>54 新宿区柔道会</t>
  </si>
  <si>
    <t>53 渋谷区柔道会</t>
  </si>
  <si>
    <t>52 品川区柔道会</t>
  </si>
  <si>
    <t>51 江東区柔道会</t>
  </si>
  <si>
    <t>50 北区柔道会</t>
  </si>
  <si>
    <t>49 葛飾区柔道会</t>
  </si>
  <si>
    <t>48 大田区柔道会</t>
  </si>
  <si>
    <t>47 江戸川区柔道会</t>
  </si>
  <si>
    <t>46 板橋区柔道会</t>
  </si>
  <si>
    <t>45 荒川区柔道会</t>
  </si>
  <si>
    <t>44 足立区柔道会</t>
  </si>
  <si>
    <t>42 山梨県柔道連盟</t>
  </si>
  <si>
    <t>41 神奈川県柔道連盟</t>
  </si>
  <si>
    <t>40 千葉県柔道連盟</t>
  </si>
  <si>
    <t>39 埼玉県柔道連盟</t>
  </si>
  <si>
    <t>38 群馬県柔道連盟</t>
  </si>
  <si>
    <t>35 栃木県柔道連盟</t>
  </si>
  <si>
    <t>34 茨城県柔道連盟</t>
  </si>
  <si>
    <t>33 会津柔道会</t>
  </si>
  <si>
    <t>32 福島県北柔道会</t>
  </si>
  <si>
    <t>31 福島県南柔道会</t>
  </si>
  <si>
    <t>30 相双柔道会</t>
  </si>
  <si>
    <t>29 いわき柔道会</t>
  </si>
  <si>
    <t>28 福島県柔道連盟</t>
  </si>
  <si>
    <t>27 山形県柔道連盟</t>
  </si>
  <si>
    <t>26 秋田県柔道連盟</t>
  </si>
  <si>
    <t>25 宮城県柔道連盟</t>
  </si>
  <si>
    <t>24 岩手県南柔道協会</t>
  </si>
  <si>
    <t>23 岩手県北柔道連盟</t>
  </si>
  <si>
    <t>22 釜石柔道会</t>
  </si>
  <si>
    <t>21 宮古柔道協会</t>
  </si>
  <si>
    <t>20 岩手県柔道連盟</t>
  </si>
  <si>
    <t>19 青森県柔道連盟</t>
  </si>
  <si>
    <t>18 夕張柔道連盟</t>
  </si>
  <si>
    <t>16 小樽柔道会</t>
  </si>
  <si>
    <t>15 釧路柔道連盟</t>
  </si>
  <si>
    <t>14 北見柔道連盟</t>
  </si>
  <si>
    <t>13 留萌柔道連盟</t>
  </si>
  <si>
    <t>117 九州柔道協会</t>
  </si>
  <si>
    <t>12 紋別地方柔道連盟</t>
  </si>
  <si>
    <t>116 四国柔道連盟</t>
  </si>
  <si>
    <t>11 網走柔道連盟</t>
  </si>
  <si>
    <t>115 中国地区柔道連盟</t>
  </si>
  <si>
    <t>10 旭川柔道連盟</t>
  </si>
  <si>
    <t>114 近畿柔道連盟</t>
  </si>
  <si>
    <t>9 十勝柔道連盟</t>
  </si>
  <si>
    <t>113 東海柔道連合会</t>
  </si>
  <si>
    <t>8 室蘭柔道協会</t>
  </si>
  <si>
    <t>112 北信越柔道連盟</t>
  </si>
  <si>
    <t>7 美唄市柔道連盟</t>
  </si>
  <si>
    <t>43 公益財団法人 東京都柔道連盟</t>
  </si>
  <si>
    <t>6 苫小牧柔道連盟</t>
  </si>
  <si>
    <t>111 関東柔道連合会</t>
  </si>
  <si>
    <t>5 空知柔道連盟</t>
  </si>
  <si>
    <t>110 東北柔道連盟</t>
  </si>
  <si>
    <t>4 後志柔道協会</t>
  </si>
  <si>
    <t>1 一般社団法人 北海道柔道連盟</t>
  </si>
  <si>
    <t>3 函館柔道連盟</t>
  </si>
  <si>
    <t>2 札幌柔道連盟</t>
  </si>
  <si>
    <r>
      <t xml:space="preserve">10 </t>
    </r>
    <r>
      <rPr>
        <sz val="10"/>
        <color rgb="FF000000"/>
        <rFont val="Arial"/>
        <family val="3"/>
        <charset val="128"/>
        <scheme val="minor"/>
      </rPr>
      <t>九州</t>
    </r>
    <phoneticPr fontId="17"/>
  </si>
  <si>
    <r>
      <t xml:space="preserve">9 </t>
    </r>
    <r>
      <rPr>
        <sz val="10"/>
        <color rgb="FF000000"/>
        <rFont val="Arial"/>
        <family val="3"/>
        <charset val="128"/>
        <scheme val="minor"/>
      </rPr>
      <t>四国</t>
    </r>
    <phoneticPr fontId="17"/>
  </si>
  <si>
    <r>
      <t xml:space="preserve">8 </t>
    </r>
    <r>
      <rPr>
        <sz val="10"/>
        <color rgb="FF000000"/>
        <rFont val="Arial"/>
        <family val="3"/>
        <charset val="128"/>
        <scheme val="minor"/>
      </rPr>
      <t>中国地区</t>
    </r>
    <phoneticPr fontId="17"/>
  </si>
  <si>
    <r>
      <t xml:space="preserve">7 </t>
    </r>
    <r>
      <rPr>
        <sz val="10"/>
        <color rgb="FF000000"/>
        <rFont val="Arial"/>
        <family val="3"/>
        <charset val="128"/>
        <scheme val="minor"/>
      </rPr>
      <t>近畿</t>
    </r>
    <phoneticPr fontId="17"/>
  </si>
  <si>
    <r>
      <t xml:space="preserve">6 </t>
    </r>
    <r>
      <rPr>
        <sz val="10"/>
        <color rgb="FF000000"/>
        <rFont val="Arial"/>
        <family val="3"/>
        <charset val="128"/>
        <scheme val="minor"/>
      </rPr>
      <t>東海</t>
    </r>
    <phoneticPr fontId="17"/>
  </si>
  <si>
    <r>
      <t xml:space="preserve">5 </t>
    </r>
    <r>
      <rPr>
        <sz val="10"/>
        <color rgb="FF000000"/>
        <rFont val="Arial"/>
        <family val="3"/>
        <charset val="128"/>
        <scheme val="minor"/>
      </rPr>
      <t>北信越</t>
    </r>
    <rPh sb="2" eb="5">
      <t>ホクシンエツ</t>
    </rPh>
    <phoneticPr fontId="17"/>
  </si>
  <si>
    <r>
      <t xml:space="preserve">4 </t>
    </r>
    <r>
      <rPr>
        <sz val="10"/>
        <color rgb="FF000000"/>
        <rFont val="Arial"/>
        <family val="3"/>
        <charset val="128"/>
        <scheme val="minor"/>
      </rPr>
      <t>東京</t>
    </r>
    <phoneticPr fontId="17"/>
  </si>
  <si>
    <r>
      <t xml:space="preserve">3 </t>
    </r>
    <r>
      <rPr>
        <sz val="10"/>
        <color rgb="FF000000"/>
        <rFont val="Arial"/>
        <family val="3"/>
        <charset val="128"/>
        <scheme val="minor"/>
      </rPr>
      <t>関東</t>
    </r>
    <phoneticPr fontId="17"/>
  </si>
  <si>
    <r>
      <t xml:space="preserve">2 </t>
    </r>
    <r>
      <rPr>
        <sz val="10"/>
        <color rgb="FF000000"/>
        <rFont val="Arial"/>
        <family val="3"/>
        <charset val="128"/>
        <scheme val="minor"/>
      </rPr>
      <t>東北</t>
    </r>
    <phoneticPr fontId="17"/>
  </si>
  <si>
    <r>
      <t xml:space="preserve">1 </t>
    </r>
    <r>
      <rPr>
        <sz val="10"/>
        <color rgb="FF000000"/>
        <rFont val="Arial"/>
        <family val="3"/>
        <charset val="128"/>
        <scheme val="minor"/>
      </rPr>
      <t>北海道</t>
    </r>
    <phoneticPr fontId="17"/>
  </si>
  <si>
    <t>沖縄県柔道連盟</t>
  </si>
  <si>
    <t>公益財団法人 鹿児島県柔道会</t>
  </si>
  <si>
    <t>宮崎県柔道連盟</t>
  </si>
  <si>
    <t>大分県柔道連盟</t>
  </si>
  <si>
    <t>熊本県柔道協会</t>
  </si>
  <si>
    <t>長崎県柔道協会</t>
  </si>
  <si>
    <t>佐賀県柔道協会</t>
  </si>
  <si>
    <t>北九州柔道会</t>
  </si>
  <si>
    <t>大牟田地区柔道協会</t>
  </si>
  <si>
    <t>筑豊地区柔道協会</t>
  </si>
  <si>
    <t>久留米地区柔道協会</t>
  </si>
  <si>
    <t>福岡地区柔道協会</t>
  </si>
  <si>
    <t>福岡県柔道協会</t>
  </si>
  <si>
    <t>九州柔道協会</t>
  </si>
  <si>
    <t>高知県柔道協会</t>
  </si>
  <si>
    <t>一般財団法人 愛媛県柔道協会</t>
  </si>
  <si>
    <t>徳島県柔道連盟</t>
  </si>
  <si>
    <t>香川県柔道連盟</t>
  </si>
  <si>
    <t>四国柔道連盟</t>
  </si>
  <si>
    <t>一般社団法人 山口県柔道協会</t>
  </si>
  <si>
    <t>広島県柔道連盟</t>
  </si>
  <si>
    <t>岡山県柔道連盟</t>
  </si>
  <si>
    <t>島根県柔道連盟</t>
  </si>
  <si>
    <t>鳥取県柔道連盟</t>
  </si>
  <si>
    <t>中国地区柔道連盟</t>
  </si>
  <si>
    <t>公益財団法人 和歌山県柔道連盟</t>
  </si>
  <si>
    <t>奈良県柔道連盟</t>
  </si>
  <si>
    <t>兵庫県柔道連盟</t>
  </si>
  <si>
    <t>大阪府柔道連盟</t>
  </si>
  <si>
    <t>京都府柔道連盟</t>
  </si>
  <si>
    <t>滋賀県柔道連盟</t>
  </si>
  <si>
    <t>近畿柔道連盟</t>
  </si>
  <si>
    <t>三重県柔道協会</t>
  </si>
  <si>
    <t>岐阜県柔道協会</t>
  </si>
  <si>
    <t>愛知県柔道連盟　</t>
  </si>
  <si>
    <t>静岡県柔道協会</t>
  </si>
  <si>
    <t>東海柔道連合会</t>
  </si>
  <si>
    <t>福井県柔道連盟</t>
  </si>
  <si>
    <t>石川県柔道連盟</t>
  </si>
  <si>
    <t>富山県柔道連盟</t>
  </si>
  <si>
    <t>長野県柔道連盟</t>
  </si>
  <si>
    <t>新潟県柔道連盟</t>
  </si>
  <si>
    <t>北信越柔道連盟</t>
  </si>
  <si>
    <t>警視庁柔道会</t>
  </si>
  <si>
    <t>三多摩柔道会</t>
  </si>
  <si>
    <t>目黒区柔道会</t>
  </si>
  <si>
    <t>港区柔道会</t>
  </si>
  <si>
    <t>文京区柔道会</t>
  </si>
  <si>
    <t>練馬区柔道会</t>
  </si>
  <si>
    <t>中野区柔道会</t>
  </si>
  <si>
    <t>豊島区柔道会</t>
  </si>
  <si>
    <t>中央区柔道会</t>
  </si>
  <si>
    <t>千代田区柔道会</t>
  </si>
  <si>
    <t>台東区柔道会</t>
  </si>
  <si>
    <t>世田谷区柔道会</t>
  </si>
  <si>
    <t>墨田区柔道会</t>
  </si>
  <si>
    <t>杉並区柔道会</t>
  </si>
  <si>
    <t>新宿区柔道会</t>
  </si>
  <si>
    <t>渋谷区柔道会</t>
  </si>
  <si>
    <t>品川区柔道会</t>
  </si>
  <si>
    <t>江東区柔道会</t>
  </si>
  <si>
    <t>北区柔道会</t>
  </si>
  <si>
    <t>葛飾区柔道会</t>
  </si>
  <si>
    <t>大田区柔道会</t>
  </si>
  <si>
    <t>江戸川区柔道会</t>
  </si>
  <si>
    <t>板橋区柔道会</t>
  </si>
  <si>
    <t>荒川区柔道会</t>
  </si>
  <si>
    <t>足立区柔道会</t>
  </si>
  <si>
    <t>公益財団法人 東京都柔道連盟</t>
  </si>
  <si>
    <t>山梨県柔道連盟</t>
  </si>
  <si>
    <t>神奈川県柔道連盟</t>
  </si>
  <si>
    <t>千葉県柔道連盟</t>
  </si>
  <si>
    <t>埼玉県柔道連盟</t>
  </si>
  <si>
    <t>群馬県柔道連盟</t>
  </si>
  <si>
    <t>栃木県柔道連盟</t>
  </si>
  <si>
    <t>茨城県柔道連盟</t>
  </si>
  <si>
    <t>関東柔道連合会</t>
  </si>
  <si>
    <t>会津柔道会</t>
  </si>
  <si>
    <t>福島県北柔道会</t>
  </si>
  <si>
    <t>福島県南柔道会</t>
  </si>
  <si>
    <t>相双柔道会</t>
  </si>
  <si>
    <t>いわき柔道会</t>
  </si>
  <si>
    <t>福島県柔道連盟</t>
  </si>
  <si>
    <t>山形県柔道連盟</t>
  </si>
  <si>
    <t>秋田県柔道連盟</t>
  </si>
  <si>
    <t>宮城県柔道連盟</t>
  </si>
  <si>
    <t>岩手県南柔道協会</t>
  </si>
  <si>
    <t>岩手県北柔道連盟</t>
  </si>
  <si>
    <t>釜石柔道会</t>
  </si>
  <si>
    <t>宮古柔道協会</t>
  </si>
  <si>
    <t>岩手県柔道連盟</t>
  </si>
  <si>
    <t>青森県柔道連盟</t>
  </si>
  <si>
    <t>東北柔道連盟</t>
  </si>
  <si>
    <t>夕張柔道連盟</t>
  </si>
  <si>
    <t>小樽柔道会</t>
  </si>
  <si>
    <t>釧路柔道連盟</t>
  </si>
  <si>
    <t>北見柔道連盟</t>
  </si>
  <si>
    <t>留萌柔道連盟</t>
  </si>
  <si>
    <t>紋別地方柔道連盟</t>
  </si>
  <si>
    <t>網走柔道連盟</t>
  </si>
  <si>
    <t>旭川柔道連盟</t>
  </si>
  <si>
    <t>十勝柔道連盟</t>
  </si>
  <si>
    <t>室蘭柔道協会</t>
  </si>
  <si>
    <t>美唄市柔道連盟</t>
  </si>
  <si>
    <t>苫小牧柔道連盟</t>
  </si>
  <si>
    <t>空知柔道連盟</t>
  </si>
  <si>
    <t>後志柔道協会</t>
  </si>
  <si>
    <t>函館柔道連盟</t>
  </si>
  <si>
    <t>札幌柔道連盟</t>
  </si>
  <si>
    <t>一般社団法人 北海道柔道連盟</t>
  </si>
  <si>
    <r>
      <t xml:space="preserve">109 </t>
    </r>
    <r>
      <rPr>
        <sz val="10"/>
        <color rgb="FF000000"/>
        <rFont val="Arial"/>
        <family val="3"/>
        <charset val="128"/>
        <scheme val="minor"/>
      </rPr>
      <t>本館</t>
    </r>
    <rPh sb="4" eb="6">
      <t>ホンカン</t>
    </rPh>
    <phoneticPr fontId="17"/>
  </si>
  <si>
    <t>選抜され
た大会</t>
    <phoneticPr fontId="17"/>
  </si>
  <si>
    <t>弐段</t>
  </si>
  <si>
    <t>◯</t>
  </si>
  <si>
    <t xml:space="preserve">実績
</t>
    <phoneticPr fontId="17"/>
  </si>
  <si>
    <r>
      <t>（現在の所属先・指導者氏名・稽古の頻度や内容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3"/>
        <charset val="128"/>
        <scheme val="minor"/>
      </rPr>
      <t xml:space="preserve">等）
</t>
    </r>
    <phoneticPr fontId="17"/>
  </si>
  <si>
    <t xml:space="preserve">
</t>
    <phoneticPr fontId="17"/>
  </si>
  <si>
    <t xml:space="preserve">実績
</t>
    <phoneticPr fontId="17"/>
  </si>
  <si>
    <t xml:space="preserve">
</t>
    <phoneticPr fontId="17"/>
  </si>
  <si>
    <r>
      <t>（出身道場／学校等の所属及び指導者氏名、修行年数、主な大会成績、他の経歴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3"/>
        <charset val="128"/>
        <scheme val="minor"/>
      </rPr>
      <t xml:space="preserve">等）
</t>
    </r>
    <phoneticPr fontId="17"/>
  </si>
  <si>
    <r>
      <t>（出身道場／学校等の所属及び指導者氏名、修行年数、主な大会成績、他の経歴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3"/>
        <charset val="128"/>
        <scheme val="minor"/>
      </rPr>
      <t xml:space="preserve">等）
</t>
    </r>
    <phoneticPr fontId="17"/>
  </si>
  <si>
    <r>
      <t>（現在の所属先・指導者氏名・稽古の頻度や内容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3"/>
        <charset val="128"/>
        <scheme val="minor"/>
      </rPr>
      <t xml:space="preserve">等）
</t>
    </r>
    <phoneticPr fontId="17"/>
  </si>
  <si>
    <r>
      <rPr>
        <sz val="11"/>
        <color theme="1"/>
        <rFont val="Arial"/>
        <family val="3"/>
        <charset val="128"/>
        <scheme val="minor"/>
      </rPr>
      <t>（出身道場／学校等の所属及び指導者氏名、修行年数、主な大会成績、他の経歴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3"/>
        <charset val="128"/>
        <scheme val="minor"/>
      </rPr>
      <t xml:space="preserve">等）
</t>
    </r>
    <phoneticPr fontId="17"/>
  </si>
  <si>
    <r>
      <rPr>
        <sz val="11"/>
        <color theme="1"/>
        <rFont val="Arial"/>
        <family val="3"/>
        <charset val="128"/>
        <scheme val="minor"/>
      </rPr>
      <t>（現在の所属先・指導者氏名・稽古の頻度や内容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3"/>
        <charset val="128"/>
        <scheme val="minor"/>
      </rPr>
      <t xml:space="preserve">等）
</t>
    </r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</si>
</sst>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[$-F800]dddd\,\ mmmm\ dd\,\ yyyy"/>
  </numFmts>
  <fonts count="23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sz val="20"/>
      <color theme="1"/>
      <name val="Arial"/>
      <family val="2"/>
    </font>
    <font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1"/>
      <color theme="1"/>
      <name val="Arial"/>
      <family val="2"/>
    </font>
    <font>
      <sz val="9"/>
      <color theme="1"/>
      <name val="MS PGothic"/>
      <family val="3"/>
      <charset val="128"/>
    </font>
    <font>
      <sz val="11"/>
      <color theme="1"/>
      <name val="Calibri"/>
      <family val="2"/>
    </font>
    <font>
      <sz val="2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rgb="FF000000"/>
      <name val="Arial"/>
      <family val="3"/>
      <charset val="128"/>
      <scheme val="minor"/>
    </font>
    <font>
      <sz val="11"/>
      <color theme="1"/>
      <name val="Arial"/>
      <family val="3"/>
      <charset val="128"/>
      <scheme val="minor"/>
    </font>
    <font>
      <sz val="16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1F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6" fillId="0" borderId="0"/>
  </cellStyleXfs>
  <cellXfs count="208">
    <xf numFmtId="0" fontId="0" fillId="0" borderId="0" xfId="0"/>
    <xf numFmtId="0" fontId="5" fillId="0" borderId="2" xfId="0" applyFont="1" applyBorder="1" applyAlignment="1">
      <alignment horizontal="center" vertical="center"/>
    </xf>
    <xf numFmtId="31" fontId="5" fillId="0" borderId="2" xfId="0" applyNumberFormat="1" applyFont="1" applyBorder="1" applyAlignment="1">
      <alignment horizontal="center" vertical="center"/>
    </xf>
    <xf numFmtId="0" fontId="16" fillId="0" borderId="0" xfId="1"/>
    <xf numFmtId="0" fontId="18" fillId="0" borderId="0" xfId="1" applyFont="1"/>
    <xf numFmtId="56" fontId="16" fillId="0" borderId="0" xfId="1" applyNumberFormat="1"/>
    <xf numFmtId="0" fontId="0" fillId="0" borderId="0" xfId="0" applyProtection="1">
      <protection locked="0"/>
    </xf>
    <xf numFmtId="31" fontId="2" fillId="0" borderId="0" xfId="0" applyNumberFormat="1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31" fontId="20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31" fontId="5" fillId="0" borderId="2" xfId="0" applyNumberFormat="1" applyFont="1" applyBorder="1" applyAlignment="1" applyProtection="1">
      <alignment horizontal="center" vertical="center"/>
      <protection locked="0"/>
    </xf>
    <xf numFmtId="31" fontId="6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31" fontId="6" fillId="0" borderId="2" xfId="0" applyNumberFormat="1" applyFont="1" applyBorder="1" applyProtection="1"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top"/>
      <protection locked="0"/>
    </xf>
    <xf numFmtId="31" fontId="5" fillId="0" borderId="2" xfId="0" applyNumberFormat="1" applyFont="1" applyBorder="1" applyProtection="1"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0" fontId="21" fillId="0" borderId="2" xfId="0" applyFont="1" applyBorder="1" applyProtection="1">
      <protection locked="0"/>
    </xf>
    <xf numFmtId="0" fontId="6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31" fontId="10" fillId="0" borderId="1" xfId="0" applyNumberFormat="1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2" fillId="4" borderId="0" xfId="0" applyFont="1" applyFill="1" applyProtection="1">
      <protection locked="0"/>
    </xf>
    <xf numFmtId="31" fontId="2" fillId="4" borderId="0" xfId="0" applyNumberFormat="1" applyFont="1" applyFill="1" applyAlignment="1" applyProtection="1">
      <alignment horizontal="left"/>
      <protection locked="0"/>
    </xf>
    <xf numFmtId="0" fontId="6" fillId="4" borderId="0" xfId="0" applyFont="1" applyFill="1" applyProtection="1">
      <protection locked="0"/>
    </xf>
    <xf numFmtId="0" fontId="7" fillId="4" borderId="0" xfId="0" applyFont="1" applyFill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5" fillId="4" borderId="1" xfId="0" applyFont="1" applyFill="1" applyBorder="1" applyProtection="1">
      <protection locked="0"/>
    </xf>
    <xf numFmtId="31" fontId="20" fillId="4" borderId="1" xfId="0" applyNumberFormat="1" applyFont="1" applyFill="1" applyBorder="1" applyAlignment="1" applyProtection="1">
      <alignment horizontal="center"/>
      <protection locked="0"/>
    </xf>
    <xf numFmtId="0" fontId="5" fillId="4" borderId="0" xfId="0" applyFont="1" applyFill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49" fontId="5" fillId="4" borderId="2" xfId="0" applyNumberFormat="1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31" fontId="5" fillId="4" borderId="2" xfId="0" applyNumberFormat="1" applyFont="1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5" fillId="4" borderId="2" xfId="0" applyFont="1" applyFill="1" applyBorder="1" applyAlignment="1">
      <alignment horizontal="center" vertical="center"/>
    </xf>
    <xf numFmtId="31" fontId="5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 vertical="top"/>
      <protection locked="0"/>
    </xf>
    <xf numFmtId="31" fontId="5" fillId="4" borderId="2" xfId="0" applyNumberFormat="1" applyFont="1" applyFill="1" applyBorder="1" applyProtection="1"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5" fillId="4" borderId="19" xfId="0" applyFont="1" applyFill="1" applyBorder="1" applyAlignment="1" applyProtection="1">
      <alignment horizontal="center"/>
      <protection locked="0"/>
    </xf>
    <xf numFmtId="31" fontId="6" fillId="4" borderId="2" xfId="0" applyNumberFormat="1" applyFont="1" applyFill="1" applyBorder="1" applyProtection="1">
      <protection locked="0"/>
    </xf>
    <xf numFmtId="0" fontId="6" fillId="4" borderId="2" xfId="0" applyFont="1" applyFill="1" applyBorder="1" applyProtection="1">
      <protection locked="0"/>
    </xf>
    <xf numFmtId="0" fontId="6" fillId="4" borderId="4" xfId="0" applyFont="1" applyFill="1" applyBorder="1" applyAlignment="1">
      <alignment horizontal="right" vertical="center"/>
    </xf>
    <xf numFmtId="0" fontId="11" fillId="4" borderId="2" xfId="0" applyFont="1" applyFill="1" applyBorder="1" applyAlignment="1" applyProtection="1">
      <alignment horizontal="center"/>
      <protection locked="0"/>
    </xf>
    <xf numFmtId="0" fontId="6" fillId="4" borderId="2" xfId="0" applyFont="1" applyFill="1" applyBorder="1" applyAlignment="1">
      <alignment horizontal="right" vertical="center"/>
    </xf>
    <xf numFmtId="0" fontId="5" fillId="4" borderId="0" xfId="0" applyFont="1" applyFill="1" applyAlignment="1" applyProtection="1">
      <alignment horizont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14" fillId="4" borderId="0" xfId="0" applyFont="1" applyFill="1" applyProtection="1">
      <protection locked="0"/>
    </xf>
    <xf numFmtId="0" fontId="13" fillId="4" borderId="0" xfId="0" applyFont="1" applyFill="1" applyProtection="1"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177" fontId="5" fillId="0" borderId="2" xfId="0" applyNumberFormat="1" applyFont="1" applyBorder="1" applyAlignment="1" applyProtection="1">
      <alignment horizontal="center" vertical="center"/>
      <protection locked="0"/>
    </xf>
    <xf numFmtId="177" fontId="22" fillId="0" borderId="2" xfId="0" applyNumberFormat="1" applyFont="1" applyBorder="1" applyAlignment="1" applyProtection="1">
      <alignment horizontal="center" vertical="center"/>
      <protection locked="0"/>
    </xf>
    <xf numFmtId="177" fontId="5" fillId="4" borderId="2" xfId="0" applyNumberFormat="1" applyFont="1" applyFill="1" applyBorder="1" applyAlignment="1" applyProtection="1">
      <alignment horizontal="center" vertical="center"/>
      <protection locked="0"/>
    </xf>
    <xf numFmtId="49" fontId="22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Protection="1"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Protection="1">
      <protection locked="0"/>
    </xf>
    <xf numFmtId="0" fontId="4" fillId="0" borderId="16" xfId="0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4" fillId="0" borderId="6" xfId="0" applyFont="1" applyBorder="1" applyProtection="1">
      <protection locked="0"/>
    </xf>
    <xf numFmtId="0" fontId="9" fillId="0" borderId="15" xfId="0" applyFont="1" applyBorder="1" applyAlignment="1" applyProtection="1">
      <alignment vertical="center"/>
      <protection locked="0"/>
    </xf>
    <xf numFmtId="0" fontId="4" fillId="0" borderId="18" xfId="0" applyFont="1" applyBorder="1" applyProtection="1"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176" fontId="9" fillId="2" borderId="4" xfId="0" applyNumberFormat="1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Protection="1">
      <protection locked="0"/>
    </xf>
    <xf numFmtId="0" fontId="19" fillId="0" borderId="4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Protection="1">
      <protection locked="0"/>
    </xf>
    <xf numFmtId="0" fontId="19" fillId="0" borderId="11" xfId="0" applyFont="1" applyBorder="1" applyAlignment="1" applyProtection="1">
      <alignment horizontal="left" vertical="top" wrapText="1"/>
      <protection locked="0"/>
    </xf>
    <xf numFmtId="0" fontId="4" fillId="0" borderId="25" xfId="0" applyFont="1" applyBorder="1" applyProtection="1">
      <protection locked="0"/>
    </xf>
    <xf numFmtId="0" fontId="4" fillId="0" borderId="26" xfId="0" applyFont="1" applyBorder="1" applyProtection="1"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5" fillId="4" borderId="25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/>
      <protection locked="0"/>
    </xf>
    <xf numFmtId="0" fontId="0" fillId="4" borderId="0" xfId="0" applyFill="1" applyAlignment="1" applyProtection="1">
      <alignment horizontal="left" vertical="top"/>
      <protection locked="0"/>
    </xf>
    <xf numFmtId="0" fontId="4" fillId="4" borderId="21" xfId="0" applyFont="1" applyFill="1" applyBorder="1" applyAlignment="1" applyProtection="1">
      <alignment horizontal="left" vertical="top"/>
      <protection locked="0"/>
    </xf>
    <xf numFmtId="0" fontId="4" fillId="4" borderId="26" xfId="0" applyFont="1" applyFill="1" applyBorder="1" applyAlignment="1" applyProtection="1">
      <alignment horizontal="left" vertical="top"/>
      <protection locked="0"/>
    </xf>
    <xf numFmtId="0" fontId="4" fillId="4" borderId="10" xfId="0" applyFont="1" applyFill="1" applyBorder="1" applyAlignment="1" applyProtection="1">
      <alignment horizontal="left" vertical="top"/>
      <protection locked="0"/>
    </xf>
    <xf numFmtId="0" fontId="19" fillId="4" borderId="4" xfId="0" applyFont="1" applyFill="1" applyBorder="1" applyAlignment="1" applyProtection="1">
      <alignment horizontal="left" vertical="top" wrapText="1"/>
      <protection locked="0"/>
    </xf>
    <xf numFmtId="0" fontId="4" fillId="4" borderId="7" xfId="0" applyFont="1" applyFill="1" applyBorder="1" applyProtection="1">
      <protection locked="0"/>
    </xf>
    <xf numFmtId="0" fontId="4" fillId="4" borderId="5" xfId="0" applyFont="1" applyFill="1" applyBorder="1" applyProtection="1"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Protection="1">
      <protection locked="0"/>
    </xf>
    <xf numFmtId="0" fontId="4" fillId="4" borderId="9" xfId="0" applyFont="1" applyFill="1" applyBorder="1" applyProtection="1">
      <protection locked="0"/>
    </xf>
    <xf numFmtId="0" fontId="4" fillId="4" borderId="10" xfId="0" applyFont="1" applyFill="1" applyBorder="1" applyProtection="1">
      <protection locked="0"/>
    </xf>
    <xf numFmtId="0" fontId="6" fillId="4" borderId="13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7" xfId="0" applyFont="1" applyFill="1" applyBorder="1" applyProtection="1">
      <protection locked="0"/>
    </xf>
    <xf numFmtId="0" fontId="15" fillId="4" borderId="15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Protection="1">
      <protection locked="0"/>
    </xf>
    <xf numFmtId="0" fontId="19" fillId="4" borderId="11" xfId="0" applyFont="1" applyFill="1" applyBorder="1" applyAlignment="1" applyProtection="1">
      <alignment horizontal="left" vertical="top" wrapText="1"/>
      <protection locked="0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5" fillId="4" borderId="22" xfId="0" applyFont="1" applyFill="1" applyBorder="1" applyAlignment="1" applyProtection="1">
      <alignment horizontal="center"/>
      <protection locked="0"/>
    </xf>
    <xf numFmtId="0" fontId="4" fillId="4" borderId="23" xfId="0" applyFont="1" applyFill="1" applyBorder="1" applyProtection="1">
      <protection locked="0"/>
    </xf>
    <xf numFmtId="0" fontId="12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Protection="1">
      <protection locked="0"/>
    </xf>
    <xf numFmtId="0" fontId="4" fillId="4" borderId="2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/>
      <protection locked="0"/>
    </xf>
    <xf numFmtId="176" fontId="9" fillId="3" borderId="4" xfId="0" applyNumberFormat="1" applyFont="1" applyFill="1" applyBorder="1" applyProtection="1">
      <protection locked="0"/>
    </xf>
    <xf numFmtId="0" fontId="4" fillId="3" borderId="7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left" vertical="top"/>
      <protection locked="0"/>
    </xf>
    <xf numFmtId="0" fontId="4" fillId="4" borderId="25" xfId="0" applyFont="1" applyFill="1" applyBorder="1" applyProtection="1">
      <protection locked="0"/>
    </xf>
    <xf numFmtId="0" fontId="4" fillId="4" borderId="26" xfId="0" applyFont="1" applyFill="1" applyBorder="1" applyProtection="1">
      <protection locked="0"/>
    </xf>
    <xf numFmtId="0" fontId="5" fillId="4" borderId="20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19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left" vertical="top" wrapTex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4" fillId="0" borderId="2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 xr:uid="{E57E0117-C50E-4119-A34A-1A8205D583F0}"/>
  </cellStyles>
  <dxfs count="0"/>
  <tableStyles count="0" defaultTableStyle="TableStyleMedium2" defaultPivotStyle="PivotStyleLight16"/>
  <colors>
    <mruColors>
      <color rgb="FFFEF1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outlinePr summaryBelow="0" summaryRight="0"/>
  </sheetPr>
  <dimension ref="A1:L972"/>
  <sheetViews>
    <sheetView showGridLines="0" tabSelected="1" zoomScaleNormal="100" workbookViewId="0">
      <selection activeCell="M12" sqref="L12:M12"/>
    </sheetView>
  </sheetViews>
  <sheetFormatPr defaultColWidth="12.54296875" defaultRowHeight="15.75" customHeight="1"/>
  <cols>
    <col min="1" max="1" width="2" style="6" customWidth="1"/>
    <col min="2" max="2" width="11.26953125" style="6" bestFit="1" customWidth="1"/>
    <col min="3" max="3" width="24.26953125" style="6" customWidth="1"/>
    <col min="4" max="4" width="28.54296875" style="6" customWidth="1"/>
    <col min="5" max="5" width="22.81640625" style="6" customWidth="1"/>
    <col min="6" max="6" width="28.54296875" style="6" customWidth="1"/>
    <col min="7" max="9" width="11" style="6" bestFit="1" customWidth="1"/>
    <col min="10" max="10" width="34.453125" style="6" bestFit="1" customWidth="1"/>
    <col min="11" max="11" width="18.7265625" style="6" customWidth="1"/>
    <col min="12" max="16384" width="12.54296875" style="6"/>
  </cols>
  <sheetData>
    <row r="1" spans="1:12" ht="35">
      <c r="D1" s="7"/>
      <c r="E1" s="8"/>
      <c r="F1" s="9" t="s">
        <v>17</v>
      </c>
      <c r="G1" s="8"/>
      <c r="H1" s="10"/>
      <c r="I1" s="10"/>
    </row>
    <row r="2" spans="1:12" ht="35">
      <c r="A2" s="11"/>
      <c r="B2" s="12" t="s">
        <v>18</v>
      </c>
      <c r="C2" s="133"/>
      <c r="D2" s="134"/>
      <c r="E2" s="135"/>
      <c r="H2" s="10"/>
      <c r="I2" s="13" t="s">
        <v>0</v>
      </c>
      <c r="J2" s="14"/>
    </row>
    <row r="3" spans="1:12" ht="14.25" customHeight="1">
      <c r="A3" s="8"/>
      <c r="B3" s="8"/>
      <c r="C3" s="8"/>
      <c r="D3" s="8"/>
      <c r="E3" s="8"/>
      <c r="F3" s="8"/>
      <c r="H3" s="8"/>
      <c r="I3" s="8"/>
    </row>
    <row r="4" spans="1:12" ht="22.5" customHeight="1">
      <c r="A4" s="15"/>
      <c r="B4" s="136" t="s">
        <v>19</v>
      </c>
      <c r="C4" s="16" t="s">
        <v>2</v>
      </c>
      <c r="D4" s="108"/>
      <c r="E4" s="16" t="s">
        <v>20</v>
      </c>
      <c r="F4" s="18"/>
      <c r="H4" s="119" t="s">
        <v>14</v>
      </c>
      <c r="I4" s="120"/>
      <c r="J4" s="19"/>
    </row>
    <row r="5" spans="1:12" ht="22.5" customHeight="1">
      <c r="A5" s="15"/>
      <c r="B5" s="137"/>
      <c r="C5" s="18" t="s">
        <v>21</v>
      </c>
      <c r="D5" s="18"/>
      <c r="E5" s="16" t="s">
        <v>22</v>
      </c>
      <c r="F5" s="18"/>
      <c r="H5" s="121" t="s">
        <v>23</v>
      </c>
      <c r="I5" s="115"/>
      <c r="J5" s="37" t="s">
        <v>1</v>
      </c>
    </row>
    <row r="6" spans="1:12" ht="22.5" customHeight="1">
      <c r="A6" s="15"/>
      <c r="B6" s="137"/>
      <c r="C6" s="20" t="s">
        <v>24</v>
      </c>
      <c r="D6" s="20"/>
      <c r="E6" s="20" t="s">
        <v>25</v>
      </c>
      <c r="F6" s="18"/>
      <c r="H6" s="119" t="s">
        <v>6</v>
      </c>
      <c r="I6" s="120"/>
      <c r="J6" s="21"/>
    </row>
    <row r="7" spans="1:12" ht="22.5" customHeight="1">
      <c r="A7" s="15"/>
      <c r="B7" s="137"/>
      <c r="C7" s="20" t="s">
        <v>26</v>
      </c>
      <c r="D7" s="22"/>
      <c r="E7" s="23" t="s">
        <v>27</v>
      </c>
      <c r="F7" s="21"/>
      <c r="H7" s="119" t="s">
        <v>7</v>
      </c>
      <c r="I7" s="120"/>
      <c r="J7" s="21"/>
    </row>
    <row r="8" spans="1:12" ht="22.5" customHeight="1">
      <c r="A8" s="15"/>
      <c r="B8" s="137"/>
      <c r="C8" s="11" t="s">
        <v>28</v>
      </c>
      <c r="D8" s="19"/>
      <c r="E8" s="23" t="s">
        <v>29</v>
      </c>
      <c r="F8" s="18"/>
      <c r="H8" s="119" t="s">
        <v>3</v>
      </c>
      <c r="I8" s="120"/>
      <c r="J8" s="1" t="str">
        <f>DATEDIF(DATE(YEAR(J7),MONTH(J7),1), DATE(YEAR($J$2),MONTH($J$2),1), "Y") &amp; "年" &amp; DATEDIF(DATE(YEAR(J7),MONTH(J7),1), DATE(YEAR($J$2),MONTH($J$2),1), "YM") &amp; "ヶ月"</f>
        <v>0年0ヶ月</v>
      </c>
    </row>
    <row r="9" spans="1:12" ht="22.5" customHeight="1">
      <c r="A9" s="15"/>
      <c r="B9" s="137"/>
      <c r="C9" s="18" t="s">
        <v>8</v>
      </c>
      <c r="D9" s="21"/>
      <c r="E9" s="18" t="s">
        <v>30</v>
      </c>
      <c r="F9" s="2" t="str">
        <f>DATEDIF(D9, $J$2, "Y") &amp; "歳" &amp; DATEDIF(D9, $J$2, "YM") &amp; "ヶ月"</f>
        <v>0歳0ヶ月</v>
      </c>
      <c r="H9" s="126" t="s">
        <v>31</v>
      </c>
      <c r="I9" s="120"/>
      <c r="J9" s="24"/>
    </row>
    <row r="10" spans="1:12" ht="22.5" customHeight="1">
      <c r="A10" s="15"/>
      <c r="B10" s="137"/>
      <c r="C10" s="18" t="s">
        <v>11</v>
      </c>
      <c r="D10" s="18"/>
      <c r="E10" s="16" t="s">
        <v>32</v>
      </c>
      <c r="F10" s="19"/>
      <c r="H10" s="127" t="s">
        <v>33</v>
      </c>
      <c r="I10" s="111"/>
      <c r="J10" s="128" t="s">
        <v>310</v>
      </c>
    </row>
    <row r="11" spans="1:12" ht="22.5" customHeight="1">
      <c r="A11" s="15"/>
      <c r="B11" s="137"/>
      <c r="C11" s="16" t="s">
        <v>12</v>
      </c>
      <c r="D11" s="16"/>
      <c r="E11" s="16" t="s">
        <v>9</v>
      </c>
      <c r="F11" s="18"/>
      <c r="H11" s="114"/>
      <c r="I11" s="115"/>
      <c r="J11" s="129"/>
    </row>
    <row r="12" spans="1:12" ht="22.5" customHeight="1">
      <c r="A12" s="15"/>
      <c r="B12" s="137"/>
      <c r="C12" s="18" t="s">
        <v>34</v>
      </c>
      <c r="D12" s="18"/>
      <c r="E12" s="16" t="s">
        <v>10</v>
      </c>
      <c r="F12" s="18"/>
      <c r="H12" s="122" t="s">
        <v>35</v>
      </c>
      <c r="I12" s="123"/>
      <c r="J12" s="130"/>
    </row>
    <row r="13" spans="1:12" ht="22.5" customHeight="1">
      <c r="A13" s="15"/>
      <c r="B13" s="137"/>
      <c r="C13" s="16" t="s">
        <v>36</v>
      </c>
      <c r="D13" s="25"/>
      <c r="E13" s="18" t="s">
        <v>13</v>
      </c>
      <c r="F13" s="19"/>
      <c r="H13" s="124"/>
      <c r="I13" s="125"/>
      <c r="J13" s="131"/>
      <c r="L13"/>
    </row>
    <row r="14" spans="1:12" ht="22.5" customHeight="1">
      <c r="A14" s="15"/>
      <c r="B14" s="129"/>
      <c r="C14" s="18" t="s">
        <v>5</v>
      </c>
      <c r="D14" s="1" t="s">
        <v>64</v>
      </c>
      <c r="E14" s="16" t="s">
        <v>15</v>
      </c>
      <c r="F14" s="108"/>
      <c r="H14" s="26"/>
      <c r="I14" s="26"/>
      <c r="J14" s="26"/>
    </row>
    <row r="15" spans="1:12" ht="22.5" customHeight="1"/>
    <row r="16" spans="1:12" ht="15.5">
      <c r="A16" s="15"/>
      <c r="B16" s="136" t="s">
        <v>38</v>
      </c>
      <c r="C16" s="20" t="s">
        <v>39</v>
      </c>
      <c r="D16" s="20" t="s">
        <v>40</v>
      </c>
      <c r="E16" s="20" t="s">
        <v>41</v>
      </c>
      <c r="F16" s="20" t="s">
        <v>42</v>
      </c>
      <c r="G16" s="20" t="s">
        <v>43</v>
      </c>
      <c r="H16" s="20" t="s">
        <v>44</v>
      </c>
      <c r="I16" s="27" t="s">
        <v>45</v>
      </c>
      <c r="J16" s="28" t="s">
        <v>46</v>
      </c>
    </row>
    <row r="17" spans="1:10" ht="15.5">
      <c r="A17" s="15"/>
      <c r="B17" s="137"/>
      <c r="C17" s="29"/>
      <c r="D17" s="30"/>
      <c r="F17" s="31"/>
      <c r="G17" s="30" t="s">
        <v>306</v>
      </c>
      <c r="H17" s="32" t="s">
        <v>307</v>
      </c>
      <c r="I17" s="56">
        <f t="shared" ref="I17:I26" si="0">IF(OR(C17="", D17="", G17=""), 0,
  IF(OR(D17="選抜された大会", D17="府県高段者大会"),
    IF(COUNTIFS($D$16:D17, D17, $C$16:C17, "&gt;="&amp;DATE(YEAR(C17),1,1), $C$16:C17, "&lt;="&amp;DATE(YEAR(C17),12,31))&gt;IF(D17="府県高段者大会", 1, 100), 0,
      IF(H17="◯",
        IF(MATCH(G17,{"初段","弐段","参段","四段","五段","六段","七段","八段"},0)-MATCH($D$14,{"初段","弐段","参段","四段","五段","六段","七段","八段"},0)&gt;=2, 2, IF(MATCH(G17,{"初段","弐段","参段","四段","五段","六段","七段","八段"},0)-MATCH($D$14,{"初段","弐段","参段","四段","五段","六段","七段","八段"},0)=1, 1.5, IF(MATCH(G17,{"初段","弐段","参段","四段","五段","六段","七段","八段"},0)-MATCH($D$14,{"初段","弐段","参段","四段","五段","六段","七段","八段"},0)=0, 1, IF(MATCH(G17,{"初段","弐段","参段","四段","五段","六段","七段","八段"},0)-MATCH($D$14,{"初段","弐段","参段","四段","五段","六段","七段","八段"},0)=-1, 0.5, IF(MATCH(G17,{"初段","弐段","参段","四段","五段","六段","七段","八段"},0)-MATCH($D$14,{"初段","弐段","参段","四段","五段","六段","七段","八段"},0)=-2, 0.3, 0))))),
        IF(H17="×",
          IF(MATCH(G17,{"初段","弐段","参段","四段","五段","六段","七段","八段"},0)-MATCH($D$14,{"初段","弐段","参段","四段","五段","六段","七段","八段"},0)&gt;=2, 1, IF(MATCH(G17,{"初段","弐段","参段","四段","五段","六段","七段","八段"},0)-MATCH($D$14,{"初段","弐段","参段","四段","五段","六段","七段","八段"},0)=1, 0.75, IF(MATCH(G17,{"初段","弐段","参段","四段","五段","六段","七段","八段"},0)-MATCH($D$14,{"初段","弐段","参段","四段","五段","六段","七段","八段"},0)=0, 0.5, 0))),
          0
        )
      )
    ),
    IF(AND(D17="日本ベテランズ国際柔道大会", C17&lt;DATE(2019,1,1)), 0,
      IF(D17="日本ベテランズ国際柔道大会",
        MAX(0, MIN(
          IF(H17="◯",
            IF(MATCH(G17,{"初段","弐段","参段","四段","五段","六段","七段","八段"},0)-MATCH($D$14,{"初段","弐段","参段","四段","五段","六段","七段","八段"},0)&gt;=2, 2, IF(MATCH(G17,{"初段","弐段","参段","四段","五段","六段","七段","八段"},0)-MATCH($D$14,{"初段","弐段","参段","四段","五段","六段","七段","八段"},0)=1, 1.5, IF(MATCH(G17,{"初段","弐段","参段","四段","五段","六段","七段","八段"},0)-MATCH($D$14,{"初段","弐段","参段","四段","五段","六段","七段","八段"},0)=0, 1, IF(MATCH(G17,{"初段","弐段","参段","四段","五段","六段","七段","八段"},0)-MATCH($D$14,{"初段","弐段","参段","四段","五段","六段","七段","八段"},0)=-1, 0.5, IF(MATCH(G17,{"初段","弐段","参段","四段","五段","六段","七段","八段"},0)-MATCH($D$14,{"初段","弐段","参段","四段","五段","六段","七段","八段"},0)=-2, 0.3, 0))))),
            IF(H17="×",
              IF(MATCH(G17,{"初段","弐段","参段","四段","五段","六段","七段","八段"},0)-MATCH($D$14,{"初段","弐段","参段","四段","五段","六段","七段","八段"},0)&gt;=2, 1, IF(MATCH(G17,{"初段","弐段","参段","四段","五段","六段","七段","八段"},0)-MATCH($D$14,{"初段","弐段","参段","四段","五段","六段","七段","八段"},0)=1, 0.75, IF(MATCH(G17,{"初段","弐段","参段","四段","五段","六段","七段","八段"},0)-MATCH($D$14,{"初段","弐段","参段","四段","五段","六段","七段","八段"},0)=0, 0.5, 0))),
              0
            )
          ),
          1 - SUMIFS($I$16:I16, $D$16:D16, "日本ベテランズ国際柔道大会", $C$16:C16, "&gt;="&amp;DATE(YEAR(C17),1,1), $C$16:C16, "&lt;="&amp;DATE(YEAR(C17),12,31))
        )),
        IF(OR(D17="全国高段者大会", D17="地区高段者大会", D17="全国柔道整復師高段者大会"),
          IF(COUNTIFS($D$16:D17, D17, $C$16:C17, "&gt;="&amp;DATE(YEAR(C17),1,1), $C$16:C17, "&lt;="&amp;DATE(YEAR(C17),12,31))&gt;IF(D17="全国高段者大会", 2, 1),
            0,
            (IF(H17="◯", 1, IF(H17="×", 0.5, 0)) + IF(OR(AND(D17="全国高段者大会", C17&gt;=DATE(2015,4,1)), AND(D17="地区高段者大会", C17&gt;=DATE(2019,4,1))), 0.25, 0))
          ),
          0
        )
      )
    )
  )
)</f>
        <v>0</v>
      </c>
      <c r="J17" s="28">
        <f>SUMIF(D17:D26, "選抜された大会", I17:I26)</f>
        <v>0</v>
      </c>
    </row>
    <row r="18" spans="1:10" ht="15.5">
      <c r="A18" s="15"/>
      <c r="B18" s="137"/>
      <c r="C18" s="29"/>
      <c r="D18" s="30"/>
      <c r="E18" s="33"/>
      <c r="F18" s="31"/>
      <c r="G18" s="30"/>
      <c r="H18" s="32"/>
      <c r="I18" s="56">
        <f t="shared" si="0"/>
        <v>0</v>
      </c>
      <c r="J18" s="28" t="s">
        <v>47</v>
      </c>
    </row>
    <row r="19" spans="1:10" ht="15.5">
      <c r="A19" s="15"/>
      <c r="B19" s="137"/>
      <c r="C19" s="29"/>
      <c r="D19" s="30"/>
      <c r="E19" s="33"/>
      <c r="F19" s="31"/>
      <c r="G19" s="30"/>
      <c r="H19" s="32"/>
      <c r="I19" s="56">
        <f t="shared" si="0"/>
        <v>0</v>
      </c>
      <c r="J19" s="28">
        <f>SUMIF(D17:D26, "全国高段者大会", I17:I26)
+ SUMIF(D17:D26, "地区高段者大会", I17:I26)
+ SUMIF(D17:D26, "全国柔道整復師高段者大会", I17:I26)</f>
        <v>0</v>
      </c>
    </row>
    <row r="20" spans="1:10" ht="15.5">
      <c r="A20" s="15"/>
      <c r="B20" s="137"/>
      <c r="C20" s="29"/>
      <c r="D20" s="30"/>
      <c r="E20" s="33"/>
      <c r="F20" s="31"/>
      <c r="G20" s="30"/>
      <c r="H20" s="32"/>
      <c r="I20" s="56">
        <f t="shared" si="0"/>
        <v>0</v>
      </c>
      <c r="J20" s="28" t="s">
        <v>48</v>
      </c>
    </row>
    <row r="21" spans="1:10" ht="15.5">
      <c r="A21" s="15"/>
      <c r="B21" s="137"/>
      <c r="C21" s="29"/>
      <c r="D21" s="30"/>
      <c r="E21" s="33"/>
      <c r="F21" s="31"/>
      <c r="G21" s="30"/>
      <c r="H21" s="32"/>
      <c r="I21" s="56">
        <f t="shared" si="0"/>
        <v>0</v>
      </c>
      <c r="J21" s="28">
        <f>SUMIF(D17:D26, "府県高段者大会", I17:I26)
+ SUMIF(D17:D26, "日本ベテランズ国際柔道大会", I17:I26)</f>
        <v>0</v>
      </c>
    </row>
    <row r="22" spans="1:10" ht="15.5">
      <c r="A22" s="15"/>
      <c r="B22" s="137"/>
      <c r="C22" s="29"/>
      <c r="D22" s="30"/>
      <c r="E22" s="33"/>
      <c r="F22" s="31"/>
      <c r="G22" s="30"/>
      <c r="H22" s="32"/>
      <c r="I22" s="56">
        <f t="shared" si="0"/>
        <v>0</v>
      </c>
      <c r="J22" s="28" t="s">
        <v>49</v>
      </c>
    </row>
    <row r="23" spans="1:10" ht="15.5">
      <c r="A23" s="15"/>
      <c r="B23" s="137"/>
      <c r="C23" s="29"/>
      <c r="D23" s="30"/>
      <c r="E23" s="33"/>
      <c r="F23" s="31"/>
      <c r="G23" s="30"/>
      <c r="H23" s="32"/>
      <c r="I23" s="56">
        <f t="shared" si="0"/>
        <v>0</v>
      </c>
      <c r="J23" s="28">
        <f>SUM(J19,J21)</f>
        <v>0</v>
      </c>
    </row>
    <row r="24" spans="1:10" ht="15.5">
      <c r="A24" s="15"/>
      <c r="B24" s="137"/>
      <c r="C24" s="29"/>
      <c r="D24" s="30"/>
      <c r="E24" s="33"/>
      <c r="F24" s="31"/>
      <c r="G24" s="30"/>
      <c r="H24" s="32"/>
      <c r="I24" s="56">
        <f t="shared" si="0"/>
        <v>0</v>
      </c>
      <c r="J24" s="28" t="s">
        <v>50</v>
      </c>
    </row>
    <row r="25" spans="1:10" ht="15.5">
      <c r="A25" s="15"/>
      <c r="B25" s="137"/>
      <c r="C25" s="29"/>
      <c r="D25" s="30"/>
      <c r="E25" s="33"/>
      <c r="F25" s="31"/>
      <c r="G25" s="30"/>
      <c r="H25" s="32"/>
      <c r="I25" s="56">
        <f t="shared" si="0"/>
        <v>0</v>
      </c>
      <c r="J25" s="28">
        <f>J17 + J23</f>
        <v>0</v>
      </c>
    </row>
    <row r="26" spans="1:10" ht="15.5">
      <c r="A26" s="15"/>
      <c r="B26" s="129"/>
      <c r="C26" s="29"/>
      <c r="D26" s="30"/>
      <c r="E26" s="33"/>
      <c r="F26" s="31"/>
      <c r="G26" s="30"/>
      <c r="H26" s="32"/>
      <c r="I26" s="57">
        <f t="shared" si="0"/>
        <v>0</v>
      </c>
    </row>
    <row r="27" spans="1:10" ht="22.5" customHeight="1">
      <c r="A27" s="8"/>
      <c r="B27" s="8"/>
      <c r="C27" s="8"/>
      <c r="D27" s="8"/>
      <c r="E27" s="8"/>
      <c r="F27" s="8"/>
    </row>
    <row r="28" spans="1:10" ht="82.5" customHeight="1">
      <c r="A28" s="15"/>
      <c r="B28" s="16" t="s">
        <v>51</v>
      </c>
      <c r="C28" s="138" t="s">
        <v>313</v>
      </c>
      <c r="D28" s="139"/>
      <c r="E28" s="139"/>
      <c r="F28" s="120"/>
      <c r="H28" s="132" t="s">
        <v>52</v>
      </c>
      <c r="I28" s="111"/>
      <c r="J28" s="116" t="s">
        <v>312</v>
      </c>
    </row>
    <row r="29" spans="1:10" ht="82.5" customHeight="1">
      <c r="A29" s="15"/>
      <c r="B29" s="16" t="s">
        <v>53</v>
      </c>
      <c r="C29" s="138" t="s">
        <v>309</v>
      </c>
      <c r="D29" s="139"/>
      <c r="E29" s="139"/>
      <c r="F29" s="120"/>
      <c r="H29" s="112"/>
      <c r="I29" s="113"/>
      <c r="J29" s="117"/>
    </row>
    <row r="30" spans="1:10" ht="41.25" customHeight="1">
      <c r="A30" s="15"/>
      <c r="B30" s="136" t="s">
        <v>54</v>
      </c>
      <c r="C30" s="18" t="s">
        <v>55</v>
      </c>
      <c r="D30" s="105"/>
      <c r="E30" s="140" t="s">
        <v>308</v>
      </c>
      <c r="F30" s="111"/>
      <c r="H30" s="112"/>
      <c r="I30" s="113"/>
      <c r="J30" s="117"/>
    </row>
    <row r="31" spans="1:10" ht="41.25" customHeight="1">
      <c r="A31" s="15"/>
      <c r="B31" s="129"/>
      <c r="C31" s="1" t="s">
        <v>4</v>
      </c>
      <c r="D31" s="19"/>
      <c r="E31" s="114"/>
      <c r="F31" s="115"/>
      <c r="H31" s="114"/>
      <c r="I31" s="115"/>
      <c r="J31" s="118"/>
    </row>
    <row r="32" spans="1:10" ht="41.25" customHeight="1">
      <c r="A32" s="15"/>
      <c r="B32" s="136" t="s">
        <v>56</v>
      </c>
      <c r="C32" s="18" t="s">
        <v>57</v>
      </c>
      <c r="D32" s="105"/>
      <c r="E32" s="140" t="s">
        <v>308</v>
      </c>
      <c r="F32" s="111"/>
      <c r="H32" s="110" t="s">
        <v>58</v>
      </c>
      <c r="I32" s="111"/>
      <c r="J32" s="116" t="s">
        <v>310</v>
      </c>
    </row>
    <row r="33" spans="1:11" ht="41.25" customHeight="1">
      <c r="A33" s="15"/>
      <c r="B33" s="129"/>
      <c r="C33" s="18" t="s">
        <v>59</v>
      </c>
      <c r="D33" s="34"/>
      <c r="E33" s="114"/>
      <c r="F33" s="115"/>
      <c r="H33" s="112"/>
      <c r="I33" s="113"/>
      <c r="J33" s="117"/>
    </row>
    <row r="34" spans="1:11" ht="41.25" customHeight="1">
      <c r="A34" s="15"/>
      <c r="B34" s="136" t="s">
        <v>60</v>
      </c>
      <c r="C34" s="140" t="s">
        <v>308</v>
      </c>
      <c r="D34" s="141"/>
      <c r="E34" s="141"/>
      <c r="F34" s="111"/>
      <c r="H34" s="112"/>
      <c r="I34" s="113"/>
      <c r="J34" s="117"/>
    </row>
    <row r="35" spans="1:11" ht="41.25" customHeight="1">
      <c r="A35" s="15"/>
      <c r="B35" s="129"/>
      <c r="C35" s="114"/>
      <c r="D35" s="142"/>
      <c r="E35" s="142"/>
      <c r="F35" s="115"/>
      <c r="H35" s="114"/>
      <c r="I35" s="115"/>
      <c r="J35" s="118"/>
    </row>
    <row r="36" spans="1:11" ht="14">
      <c r="A36" s="8"/>
      <c r="B36" s="8"/>
      <c r="C36" s="8"/>
      <c r="F36" s="8"/>
      <c r="G36" s="8"/>
      <c r="H36" s="8"/>
      <c r="I36" s="8"/>
      <c r="J36" s="8"/>
      <c r="K36" s="8"/>
    </row>
    <row r="37" spans="1:11" ht="14">
      <c r="A37" s="8"/>
      <c r="B37" s="8"/>
      <c r="C37" s="8"/>
      <c r="F37" s="8"/>
      <c r="G37" s="8"/>
      <c r="H37" s="8"/>
      <c r="I37" s="8"/>
      <c r="J37" s="8"/>
      <c r="K37" s="8"/>
    </row>
    <row r="38" spans="1:11" ht="14">
      <c r="A38" s="8"/>
      <c r="B38" s="8"/>
      <c r="C38" s="8"/>
      <c r="F38" s="8"/>
      <c r="G38" s="8"/>
      <c r="H38" s="8"/>
      <c r="I38" s="8"/>
      <c r="J38" s="8"/>
      <c r="K38" s="8"/>
    </row>
    <row r="39" spans="1:11" ht="14">
      <c r="A39" s="8"/>
      <c r="B39" s="8"/>
      <c r="C39" s="8"/>
      <c r="F39" s="8"/>
      <c r="J39" s="8"/>
      <c r="K39" s="8"/>
    </row>
    <row r="40" spans="1:11" ht="14">
      <c r="A40" s="8"/>
      <c r="B40" s="8"/>
      <c r="C40" s="8"/>
      <c r="F40" s="8"/>
      <c r="J40" s="8"/>
      <c r="K40" s="8"/>
    </row>
    <row r="41" spans="1:11" ht="14.5">
      <c r="A41" s="8"/>
      <c r="B41" s="8"/>
      <c r="C41" s="8"/>
      <c r="D41" s="35"/>
      <c r="F41" s="36"/>
      <c r="G41" s="36"/>
      <c r="H41" s="36"/>
      <c r="I41" s="36"/>
      <c r="J41" s="36"/>
      <c r="K41" s="36"/>
    </row>
    <row r="42" spans="1:11" ht="14.5">
      <c r="A42" s="8"/>
      <c r="B42" s="8"/>
      <c r="C42" s="8"/>
      <c r="E42" s="36"/>
      <c r="F42" s="36"/>
      <c r="G42" s="36"/>
      <c r="H42" s="36"/>
      <c r="I42" s="36"/>
      <c r="J42" s="36"/>
      <c r="K42" s="36"/>
    </row>
    <row r="43" spans="1:11" ht="14.5">
      <c r="A43" s="8"/>
      <c r="B43" s="8"/>
      <c r="C43" s="8"/>
      <c r="E43" s="36"/>
      <c r="F43" s="36"/>
      <c r="G43" s="36"/>
      <c r="H43" s="36"/>
      <c r="I43" s="36"/>
      <c r="J43" s="36"/>
      <c r="K43" s="36"/>
    </row>
    <row r="44" spans="1:11" ht="14.5">
      <c r="A44" s="8"/>
      <c r="B44" s="8"/>
      <c r="C44" s="8"/>
      <c r="E44" s="36"/>
      <c r="F44" s="36"/>
      <c r="G44" s="36"/>
      <c r="H44" s="36"/>
      <c r="I44" s="36"/>
      <c r="J44" s="36"/>
      <c r="K44" s="36"/>
    </row>
    <row r="45" spans="1:11" ht="14.5">
      <c r="A45" s="8"/>
      <c r="B45" s="8"/>
      <c r="C45" s="8"/>
      <c r="E45" s="36"/>
      <c r="F45" s="36"/>
      <c r="G45" s="36"/>
      <c r="H45" s="36"/>
      <c r="I45" s="36"/>
      <c r="J45" s="36"/>
      <c r="K45" s="36"/>
    </row>
    <row r="46" spans="1:11" ht="14.5">
      <c r="A46" s="8"/>
      <c r="B46" s="8"/>
      <c r="C46" s="8"/>
      <c r="E46" s="36"/>
      <c r="F46" s="36"/>
      <c r="G46" s="36"/>
      <c r="H46" s="36"/>
      <c r="I46" s="36"/>
      <c r="J46" s="36"/>
      <c r="K46" s="36"/>
    </row>
    <row r="47" spans="1:11" ht="14">
      <c r="A47" s="8"/>
      <c r="B47" s="8"/>
      <c r="C47" s="8"/>
      <c r="E47" s="8"/>
      <c r="F47" s="8"/>
      <c r="G47" s="8"/>
      <c r="H47" s="8"/>
      <c r="I47" s="8"/>
      <c r="J47" s="8"/>
      <c r="K47" s="8"/>
    </row>
    <row r="48" spans="1:11" ht="14">
      <c r="A48" s="8"/>
      <c r="B48" s="8"/>
      <c r="C48" s="8"/>
      <c r="E48" s="8"/>
      <c r="F48" s="8"/>
      <c r="G48" s="8"/>
      <c r="H48" s="8"/>
      <c r="I48" s="8"/>
      <c r="J48" s="8"/>
      <c r="K48" s="8"/>
    </row>
    <row r="49" spans="1:11" ht="14">
      <c r="A49" s="8"/>
      <c r="B49" s="8"/>
      <c r="C49" s="8"/>
      <c r="E49" s="8"/>
      <c r="F49" s="8"/>
      <c r="G49" s="8"/>
      <c r="H49" s="8"/>
      <c r="I49" s="8"/>
      <c r="J49" s="8"/>
      <c r="K49" s="8"/>
    </row>
    <row r="50" spans="1:11" ht="14">
      <c r="A50" s="8"/>
      <c r="B50" s="8"/>
      <c r="C50" s="8"/>
      <c r="E50" s="8"/>
      <c r="F50" s="8"/>
      <c r="G50" s="8"/>
      <c r="H50" s="8"/>
      <c r="I50" s="8"/>
      <c r="J50" s="8"/>
      <c r="K50" s="8"/>
    </row>
    <row r="51" spans="1:11" ht="14">
      <c r="A51" s="8"/>
      <c r="B51" s="8"/>
      <c r="C51" s="8"/>
      <c r="E51" s="8"/>
      <c r="F51" s="8"/>
      <c r="G51" s="8"/>
      <c r="H51" s="8"/>
      <c r="I51" s="8"/>
      <c r="J51" s="8"/>
      <c r="K51" s="8"/>
    </row>
    <row r="52" spans="1:11" ht="14">
      <c r="A52" s="8"/>
      <c r="B52" s="8"/>
      <c r="C52" s="8"/>
      <c r="E52" s="8"/>
      <c r="F52" s="8"/>
      <c r="G52" s="8"/>
      <c r="H52" s="8"/>
      <c r="I52" s="8"/>
      <c r="J52" s="8"/>
      <c r="K52" s="8"/>
    </row>
    <row r="53" spans="1:11" ht="14">
      <c r="A53" s="8"/>
      <c r="B53" s="8"/>
      <c r="C53" s="8"/>
      <c r="E53" s="8"/>
      <c r="F53" s="8"/>
      <c r="G53" s="8"/>
      <c r="H53" s="8"/>
      <c r="I53" s="8"/>
      <c r="J53" s="8"/>
      <c r="K53" s="8"/>
    </row>
    <row r="54" spans="1:11" ht="14">
      <c r="A54" s="8"/>
      <c r="B54" s="8"/>
      <c r="C54" s="8"/>
      <c r="E54" s="8"/>
      <c r="F54" s="8"/>
      <c r="G54" s="8"/>
      <c r="H54" s="8"/>
      <c r="I54" s="8"/>
      <c r="J54" s="8"/>
      <c r="K54" s="8"/>
    </row>
    <row r="55" spans="1:11" ht="1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ht="1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ht="1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ht="1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ht="1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ht="1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ht="1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ht="1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ht="1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ht="1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ht="1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ht="1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ht="1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ht="1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ht="1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ht="1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ht="1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ht="1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ht="1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ht="1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ht="1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ht="1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ht="1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ht="1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ht="1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ht="1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ht="1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ht="1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ht="1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ht="1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ht="1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ht="1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ht="1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ht="1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ht="1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ht="1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ht="1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ht="1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ht="1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ht="1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ht="1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ht="1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ht="1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ht="1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ht="1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ht="1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ht="1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ht="1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 ht="1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 ht="1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 ht="1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ht="1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 ht="1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 ht="1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 ht="1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ht="1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 ht="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 ht="1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 ht="1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 ht="1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 ht="1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 ht="1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 ht="1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 ht="1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 ht="1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1" ht="1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 ht="1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 ht="1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1:11" ht="1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1:11" ht="1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 ht="1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 ht="1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 ht="1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 ht="1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 ht="1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 ht="1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 ht="1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 ht="1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 ht="1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 ht="1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 ht="1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 ht="1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 ht="1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 ht="1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 ht="1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 ht="1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 ht="1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1" ht="1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11" ht="1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1:11" ht="1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 ht="1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 ht="1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spans="1:11" ht="1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spans="1:11" ht="1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spans="1:11" ht="1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spans="1:11" ht="1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spans="1:11" ht="1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spans="1:11" ht="1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spans="1:11" ht="1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spans="1:11" ht="1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spans="1:11" ht="1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</row>
    <row r="159" spans="1:11" ht="1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 spans="1:11" ht="1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</row>
    <row r="161" spans="1:11" ht="1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spans="1:11" ht="1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spans="1:11" ht="1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1:11" ht="1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spans="1:11" ht="1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</row>
    <row r="166" spans="1:11" ht="1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spans="1:11" ht="1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spans="1:11" ht="1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spans="1:11" ht="1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spans="1:11" ht="1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spans="1:11" ht="1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spans="1:11" ht="1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spans="1:11" ht="1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spans="1:11" ht="1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spans="1:11" ht="1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spans="1:11" ht="1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spans="1:11" ht="1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spans="1:11" ht="1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spans="1:11" ht="1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spans="1:11" ht="1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spans="1:11" ht="1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spans="1:11" ht="1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1:11" ht="1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spans="1:11" ht="1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spans="1:11" ht="1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spans="1:11" ht="1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spans="1:11" ht="1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</row>
    <row r="188" spans="1:11" ht="1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</row>
    <row r="189" spans="1:11" ht="1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</row>
    <row r="190" spans="1:11" ht="1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</row>
    <row r="191" spans="1:11" ht="1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</row>
    <row r="192" spans="1:11" ht="1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</row>
    <row r="193" spans="1:11" ht="1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spans="1:11" ht="1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spans="1:11" ht="1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spans="1:11" ht="1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spans="1:11" ht="1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1" ht="1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 ht="1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spans="1:11" ht="1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spans="1:11" ht="14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spans="1:11" ht="14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spans="1:11" ht="14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spans="1:11" ht="1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spans="1:11" ht="1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spans="1:11" ht="1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spans="1:11" ht="1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spans="1:11" ht="1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spans="1:11" ht="1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spans="1:11" ht="1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spans="1:11" ht="1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spans="1:11" ht="1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1:11" ht="1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1:11" ht="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1:11" ht="14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1:11" ht="14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1:11" ht="14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1:11" ht="14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1:11" ht="14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1:11" ht="14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1:11" ht="14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11" ht="14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1:11" ht="14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1:11" ht="1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1" ht="14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1" ht="14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 ht="14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spans="1:11" ht="14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spans="1:11" ht="14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spans="1:11" ht="14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spans="1:11" ht="14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spans="1:11" ht="14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1:11" ht="14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spans="1:11" ht="1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spans="1:11" ht="14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spans="1:11" ht="14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spans="1:11" ht="14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spans="1:11" ht="14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spans="1:11" ht="14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spans="1:11" ht="14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spans="1:11" ht="14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spans="1:11" ht="14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spans="1:11" ht="14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spans="1:11" ht="1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spans="1:11" ht="14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spans="1:11" ht="14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spans="1:11" ht="14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spans="1:11" ht="1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spans="1:11" ht="14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spans="1:11" ht="14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spans="1:11" ht="14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spans="1:11" ht="14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spans="1:11" ht="14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1:11" ht="1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spans="1:11" ht="1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spans="1:11" ht="14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spans="1:11" ht="14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spans="1:11" ht="14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spans="1:11" ht="14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spans="1:11" ht="14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spans="1:11" ht="14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spans="1:11" ht="14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spans="1:11" ht="14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spans="1:11" ht="1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spans="1:11" ht="14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spans="1:11" ht="14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spans="1:11" ht="14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spans="1:11" ht="14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spans="1:11" ht="14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spans="1:11" ht="14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spans="1:11" ht="14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spans="1:11" ht="14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spans="1:11" ht="1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spans="1:11" ht="1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spans="1:11" ht="1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spans="1:11" ht="1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spans="1:11" ht="1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spans="1:11" ht="1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spans="1:11" ht="1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spans="1:11" ht="1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spans="1:11" ht="1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spans="1:11" ht="1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spans="1:11" ht="1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spans="1:11" ht="1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spans="1:11" ht="1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spans="1:11" ht="1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spans="1:11" ht="1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spans="1:11" ht="1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spans="1:11" ht="1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spans="1:11" ht="14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spans="1:11" ht="14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spans="1:11" ht="14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spans="1:11" ht="14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spans="1:11" ht="1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</row>
    <row r="295" spans="1:11" ht="14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1:11" ht="14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spans="1:11" ht="14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</row>
    <row r="298" spans="1:11" ht="14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</row>
    <row r="299" spans="1:11" ht="14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spans="1:11" ht="14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1" spans="1:11" ht="14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1:11" ht="14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</row>
    <row r="303" spans="1:11" ht="14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</row>
    <row r="304" spans="1:11" ht="1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1:11" ht="14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6" spans="1:11" ht="14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spans="1:11" ht="14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1:11" ht="14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</row>
    <row r="309" spans="1:11" ht="14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spans="1:11" ht="14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</row>
    <row r="311" spans="1:11" ht="14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</row>
    <row r="312" spans="1:11" ht="14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1:11" ht="14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</row>
    <row r="314" spans="1:11" ht="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</row>
    <row r="315" spans="1:11" ht="14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</row>
    <row r="316" spans="1:11" ht="14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1:11" ht="14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1:11" ht="14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</row>
    <row r="319" spans="1:11" ht="14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</row>
    <row r="320" spans="1:11" ht="14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</row>
    <row r="321" spans="1:11" ht="14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</row>
    <row r="322" spans="1:11" ht="14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</row>
    <row r="323" spans="1:11" ht="14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</row>
    <row r="324" spans="1:11" ht="1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</row>
    <row r="325" spans="1:11" ht="14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1:11" ht="14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spans="1:11" ht="14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</row>
    <row r="328" spans="1:11" ht="14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</row>
    <row r="329" spans="1:11" ht="14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1:11" ht="14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</row>
    <row r="331" spans="1:11" ht="14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</row>
    <row r="332" spans="1:11" ht="14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spans="1:11" ht="14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1:11" ht="1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</row>
    <row r="335" spans="1:11" ht="14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1:11" ht="14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</row>
    <row r="337" spans="1:11" ht="14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1:11" ht="14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spans="1:11" ht="14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</row>
    <row r="340" spans="1:11" ht="14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spans="1:11" ht="14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1:11" ht="14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</row>
    <row r="343" spans="1:11" ht="14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</row>
    <row r="344" spans="1:11" ht="1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</row>
    <row r="345" spans="1:11" ht="14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1:11" ht="14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spans="1:11" ht="14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</row>
    <row r="348" spans="1:11" ht="14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</row>
    <row r="349" spans="1:11" ht="14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1:11" ht="14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</row>
    <row r="351" spans="1:11" ht="14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r="352" spans="1:11" ht="14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spans="1:11" ht="14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</row>
    <row r="354" spans="1:11" ht="1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</row>
    <row r="355" spans="1:11" ht="14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spans="1:11" ht="14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1:11" ht="14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</row>
    <row r="358" spans="1:11" ht="14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1:11" ht="14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spans="1:11" ht="14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</row>
    <row r="361" spans="1:11" ht="14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spans="1:11" ht="14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spans="1:11" ht="14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</row>
    <row r="364" spans="1:11" ht="1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</row>
    <row r="365" spans="1:11" ht="14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spans="1:11" ht="14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</row>
    <row r="367" spans="1:11" ht="14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</row>
    <row r="368" spans="1:11" ht="14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</row>
    <row r="369" spans="1:11" ht="14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</row>
    <row r="370" spans="1:11" ht="14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</row>
    <row r="371" spans="1:11" ht="14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</row>
    <row r="372" spans="1:11" ht="14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</row>
    <row r="373" spans="1:11" ht="14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</row>
    <row r="374" spans="1:11" ht="1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</row>
    <row r="375" spans="1:11" ht="14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</row>
    <row r="376" spans="1:11" ht="14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</row>
    <row r="377" spans="1:11" ht="14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</row>
    <row r="378" spans="1:11" ht="14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</row>
    <row r="379" spans="1:11" ht="14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</row>
    <row r="380" spans="1:11" ht="14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</row>
    <row r="381" spans="1:11" ht="14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</row>
    <row r="382" spans="1:11" ht="14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</row>
    <row r="383" spans="1:11" ht="14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</row>
    <row r="384" spans="1:11" ht="1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</row>
    <row r="385" spans="1:11" ht="14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</row>
    <row r="386" spans="1:11" ht="14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</row>
    <row r="387" spans="1:11" ht="14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</row>
    <row r="388" spans="1:11" ht="14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</row>
    <row r="389" spans="1:11" ht="14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</row>
    <row r="390" spans="1:11" ht="14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</row>
    <row r="391" spans="1:11" ht="14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</row>
    <row r="392" spans="1:11" ht="14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</row>
    <row r="393" spans="1:11" ht="14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</row>
    <row r="394" spans="1:11" ht="1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</row>
    <row r="395" spans="1:11" ht="14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</row>
    <row r="396" spans="1:11" ht="14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</row>
    <row r="397" spans="1:11" ht="14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</row>
    <row r="398" spans="1:11" ht="14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</row>
    <row r="399" spans="1:11" ht="14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</row>
    <row r="400" spans="1:11" ht="14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</row>
    <row r="401" spans="1:11" ht="14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</row>
    <row r="402" spans="1:11" ht="14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</row>
    <row r="403" spans="1:11" ht="14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</row>
    <row r="404" spans="1:11" ht="1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</row>
    <row r="405" spans="1:11" ht="14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</row>
    <row r="406" spans="1:11" ht="14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</row>
    <row r="407" spans="1:11" ht="14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</row>
    <row r="408" spans="1:11" ht="14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</row>
    <row r="409" spans="1:11" ht="14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</row>
    <row r="410" spans="1:11" ht="14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</row>
    <row r="411" spans="1:11" ht="14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</row>
    <row r="412" spans="1:11" ht="14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</row>
    <row r="413" spans="1:11" ht="14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</row>
    <row r="414" spans="1:11" ht="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</row>
    <row r="415" spans="1:11" ht="14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</row>
    <row r="416" spans="1:11" ht="14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</row>
    <row r="417" spans="1:11" ht="14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</row>
    <row r="418" spans="1:11" ht="14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</row>
    <row r="419" spans="1:11" ht="14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</row>
    <row r="420" spans="1:11" ht="14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</row>
    <row r="421" spans="1:11" ht="14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</row>
    <row r="422" spans="1:11" ht="14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</row>
    <row r="423" spans="1:11" ht="14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</row>
    <row r="424" spans="1:11" ht="1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</row>
    <row r="425" spans="1:11" ht="14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</row>
    <row r="426" spans="1:11" ht="14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</row>
    <row r="427" spans="1:11" ht="14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</row>
    <row r="428" spans="1:11" ht="14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</row>
    <row r="429" spans="1:11" ht="14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</row>
    <row r="430" spans="1:11" ht="14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</row>
    <row r="431" spans="1:11" ht="14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</row>
    <row r="432" spans="1:11" ht="14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</row>
    <row r="433" spans="1:11" ht="14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</row>
    <row r="434" spans="1:11" ht="1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</row>
    <row r="435" spans="1:11" ht="14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</row>
    <row r="436" spans="1:11" ht="14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</row>
    <row r="437" spans="1:11" ht="14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</row>
    <row r="438" spans="1:11" ht="14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</row>
    <row r="439" spans="1:11" ht="14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</row>
    <row r="440" spans="1:11" ht="14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</row>
    <row r="441" spans="1:11" ht="14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</row>
    <row r="442" spans="1:11" ht="14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</row>
    <row r="443" spans="1:11" ht="14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</row>
    <row r="444" spans="1:11" ht="1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</row>
    <row r="445" spans="1:11" ht="14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</row>
    <row r="446" spans="1:11" ht="14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</row>
    <row r="447" spans="1:11" ht="14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</row>
    <row r="448" spans="1:11" ht="14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</row>
    <row r="449" spans="1:11" ht="14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</row>
    <row r="450" spans="1:11" ht="14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</row>
    <row r="451" spans="1:11" ht="14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</row>
    <row r="452" spans="1:11" ht="14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</row>
    <row r="453" spans="1:11" ht="14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</row>
    <row r="454" spans="1:11" ht="1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</row>
    <row r="455" spans="1:11" ht="14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</row>
    <row r="456" spans="1:11" ht="14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</row>
    <row r="457" spans="1:11" ht="14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</row>
    <row r="458" spans="1:11" ht="14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</row>
    <row r="459" spans="1:11" ht="14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</row>
    <row r="460" spans="1:11" ht="14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</row>
    <row r="461" spans="1:11" ht="14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</row>
    <row r="462" spans="1:11" ht="14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</row>
    <row r="463" spans="1:11" ht="14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</row>
    <row r="464" spans="1:11" ht="1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</row>
    <row r="465" spans="1:11" ht="14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</row>
    <row r="466" spans="1:11" ht="14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</row>
    <row r="467" spans="1:11" ht="14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</row>
    <row r="468" spans="1:11" ht="14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</row>
    <row r="469" spans="1:11" ht="14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</row>
    <row r="470" spans="1:11" ht="14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</row>
    <row r="471" spans="1:11" ht="14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</row>
    <row r="472" spans="1:11" ht="14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</row>
    <row r="473" spans="1:11" ht="14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</row>
    <row r="474" spans="1:11" ht="1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</row>
    <row r="475" spans="1:11" ht="14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</row>
    <row r="476" spans="1:11" ht="14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</row>
    <row r="477" spans="1:11" ht="14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</row>
    <row r="478" spans="1:11" ht="14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</row>
    <row r="479" spans="1:11" ht="14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</row>
    <row r="480" spans="1:11" ht="14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</row>
    <row r="481" spans="1:11" ht="14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</row>
    <row r="482" spans="1:11" ht="14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</row>
    <row r="483" spans="1:11" ht="14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</row>
    <row r="484" spans="1:11" ht="1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</row>
    <row r="485" spans="1:11" ht="14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</row>
    <row r="486" spans="1:11" ht="14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</row>
    <row r="487" spans="1:11" ht="14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</row>
    <row r="488" spans="1:11" ht="14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</row>
    <row r="489" spans="1:11" ht="14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</row>
    <row r="490" spans="1:11" ht="14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</row>
    <row r="491" spans="1:11" ht="14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</row>
    <row r="492" spans="1:11" ht="14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</row>
    <row r="493" spans="1:11" ht="14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</row>
    <row r="494" spans="1:11" ht="1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</row>
    <row r="495" spans="1:11" ht="14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</row>
    <row r="496" spans="1:11" ht="14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</row>
    <row r="497" spans="1:11" ht="14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</row>
    <row r="498" spans="1:11" ht="14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</row>
    <row r="499" spans="1:11" ht="14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</row>
    <row r="500" spans="1:11" ht="14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</row>
    <row r="501" spans="1:11" ht="14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</row>
    <row r="502" spans="1:11" ht="14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</row>
    <row r="503" spans="1:11" ht="14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</row>
    <row r="504" spans="1:11" ht="1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</row>
    <row r="505" spans="1:11" ht="14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</row>
    <row r="506" spans="1:11" ht="14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</row>
    <row r="507" spans="1:11" ht="14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</row>
    <row r="508" spans="1:11" ht="14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</row>
    <row r="509" spans="1:11" ht="14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</row>
    <row r="510" spans="1:11" ht="14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</row>
    <row r="511" spans="1:11" ht="14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</row>
    <row r="512" spans="1:11" ht="14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</row>
    <row r="513" spans="1:11" ht="14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</row>
    <row r="514" spans="1:11" ht="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</row>
    <row r="515" spans="1:11" ht="14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</row>
    <row r="516" spans="1:11" ht="14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</row>
    <row r="517" spans="1:11" ht="14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</row>
    <row r="518" spans="1:11" ht="14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</row>
    <row r="519" spans="1:11" ht="14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</row>
    <row r="520" spans="1:11" ht="14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</row>
    <row r="521" spans="1:11" ht="14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</row>
    <row r="522" spans="1:11" ht="14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</row>
    <row r="523" spans="1:11" ht="14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</row>
    <row r="524" spans="1:11" ht="1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</row>
    <row r="525" spans="1:11" ht="14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</row>
    <row r="526" spans="1:11" ht="14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</row>
    <row r="527" spans="1:11" ht="14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</row>
    <row r="528" spans="1:11" ht="14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</row>
    <row r="529" spans="1:11" ht="14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</row>
    <row r="530" spans="1:11" ht="14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</row>
    <row r="531" spans="1:11" ht="14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</row>
    <row r="532" spans="1:11" ht="14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</row>
    <row r="533" spans="1:11" ht="14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</row>
    <row r="534" spans="1:11" ht="1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</row>
    <row r="535" spans="1:11" ht="14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</row>
    <row r="536" spans="1:11" ht="14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</row>
    <row r="537" spans="1:11" ht="14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</row>
    <row r="538" spans="1:11" ht="14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</row>
    <row r="539" spans="1:11" ht="14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</row>
    <row r="540" spans="1:11" ht="14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</row>
    <row r="541" spans="1:11" ht="14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</row>
    <row r="542" spans="1:11" ht="14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</row>
    <row r="543" spans="1:11" ht="14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</row>
    <row r="544" spans="1:11" ht="1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</row>
    <row r="545" spans="1:11" ht="14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</row>
    <row r="546" spans="1:11" ht="14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</row>
    <row r="547" spans="1:11" ht="14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</row>
    <row r="548" spans="1:11" ht="14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</row>
    <row r="549" spans="1:11" ht="14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</row>
    <row r="550" spans="1:11" ht="14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</row>
    <row r="551" spans="1:11" ht="14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</row>
    <row r="552" spans="1:11" ht="14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</row>
    <row r="553" spans="1:11" ht="14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</row>
    <row r="554" spans="1:11" ht="1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</row>
    <row r="555" spans="1:11" ht="14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</row>
    <row r="556" spans="1:11" ht="14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</row>
    <row r="557" spans="1:11" ht="14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</row>
    <row r="558" spans="1:11" ht="14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</row>
    <row r="559" spans="1:11" ht="14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</row>
    <row r="560" spans="1:11" ht="14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</row>
    <row r="561" spans="1:11" ht="14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</row>
    <row r="562" spans="1:11" ht="14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</row>
    <row r="563" spans="1:11" ht="14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</row>
    <row r="564" spans="1:11" ht="1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</row>
    <row r="565" spans="1:11" ht="14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</row>
    <row r="566" spans="1:11" ht="14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</row>
    <row r="567" spans="1:11" ht="14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</row>
    <row r="568" spans="1:11" ht="14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</row>
    <row r="569" spans="1:11" ht="14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</row>
    <row r="570" spans="1:11" ht="14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</row>
    <row r="571" spans="1:11" ht="14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</row>
    <row r="572" spans="1:11" ht="14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</row>
    <row r="573" spans="1:11" ht="14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</row>
    <row r="574" spans="1:11" ht="1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</row>
    <row r="575" spans="1:11" ht="14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</row>
    <row r="576" spans="1:11" ht="14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</row>
    <row r="577" spans="1:11" ht="14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</row>
    <row r="578" spans="1:11" ht="14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</row>
    <row r="579" spans="1:11" ht="14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</row>
    <row r="580" spans="1:11" ht="14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</row>
    <row r="581" spans="1:11" ht="14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</row>
    <row r="582" spans="1:11" ht="14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</row>
    <row r="583" spans="1:11" ht="14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</row>
    <row r="584" spans="1:11" ht="1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</row>
    <row r="585" spans="1:11" ht="14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</row>
    <row r="586" spans="1:11" ht="14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</row>
    <row r="587" spans="1:11" ht="14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</row>
    <row r="588" spans="1:11" ht="14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</row>
    <row r="589" spans="1:11" ht="14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</row>
    <row r="590" spans="1:11" ht="14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</row>
    <row r="591" spans="1:11" ht="14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</row>
    <row r="592" spans="1:11" ht="14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</row>
    <row r="593" spans="1:11" ht="14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</row>
    <row r="594" spans="1:11" ht="1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</row>
    <row r="595" spans="1:11" ht="14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</row>
    <row r="596" spans="1:11" ht="14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</row>
    <row r="597" spans="1:11" ht="14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</row>
    <row r="598" spans="1:11" ht="14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</row>
    <row r="599" spans="1:11" ht="14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</row>
    <row r="600" spans="1:11" ht="14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</row>
    <row r="601" spans="1:11" ht="14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</row>
    <row r="602" spans="1:11" ht="14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</row>
    <row r="603" spans="1:11" ht="14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</row>
    <row r="604" spans="1:11" ht="1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</row>
    <row r="605" spans="1:11" ht="14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</row>
    <row r="606" spans="1:11" ht="14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</row>
    <row r="607" spans="1:11" ht="14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</row>
    <row r="608" spans="1:11" ht="14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</row>
    <row r="609" spans="1:11" ht="14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</row>
    <row r="610" spans="1:11" ht="14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</row>
    <row r="611" spans="1:11" ht="14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</row>
    <row r="612" spans="1:11" ht="14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</row>
    <row r="613" spans="1:11" ht="14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</row>
    <row r="614" spans="1:11" ht="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</row>
    <row r="615" spans="1:11" ht="14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</row>
    <row r="616" spans="1:11" ht="14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</row>
    <row r="617" spans="1:11" ht="14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</row>
    <row r="618" spans="1:11" ht="14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</row>
    <row r="619" spans="1:11" ht="14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</row>
    <row r="620" spans="1:11" ht="14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</row>
    <row r="621" spans="1:11" ht="14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</row>
    <row r="622" spans="1:11" ht="14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</row>
    <row r="623" spans="1:11" ht="14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</row>
    <row r="624" spans="1:11" ht="1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</row>
    <row r="625" spans="1:11" ht="14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</row>
    <row r="626" spans="1:11" ht="14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</row>
    <row r="627" spans="1:11" ht="14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</row>
    <row r="628" spans="1:11" ht="14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</row>
    <row r="629" spans="1:11" ht="14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</row>
    <row r="630" spans="1:11" ht="14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</row>
    <row r="631" spans="1:11" ht="14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</row>
    <row r="632" spans="1:11" ht="14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</row>
    <row r="633" spans="1:11" ht="14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</row>
    <row r="634" spans="1:11" ht="1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</row>
    <row r="635" spans="1:11" ht="14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</row>
    <row r="636" spans="1:11" ht="14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</row>
    <row r="637" spans="1:11" ht="14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</row>
    <row r="638" spans="1:11" ht="14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</row>
    <row r="639" spans="1:11" ht="14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</row>
    <row r="640" spans="1:11" ht="14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</row>
    <row r="641" spans="1:11" ht="14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</row>
    <row r="642" spans="1:11" ht="14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</row>
    <row r="643" spans="1:11" ht="14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</row>
    <row r="644" spans="1:11" ht="1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</row>
    <row r="645" spans="1:11" ht="14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</row>
    <row r="646" spans="1:11" ht="14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</row>
    <row r="647" spans="1:11" ht="14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</row>
    <row r="648" spans="1:11" ht="14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</row>
    <row r="649" spans="1:11" ht="14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</row>
    <row r="650" spans="1:11" ht="14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</row>
    <row r="651" spans="1:11" ht="14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</row>
    <row r="652" spans="1:11" ht="14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</row>
    <row r="653" spans="1:11" ht="14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</row>
    <row r="654" spans="1:11" ht="1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</row>
    <row r="655" spans="1:11" ht="14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</row>
    <row r="656" spans="1:11" ht="14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</row>
    <row r="657" spans="1:11" ht="14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</row>
    <row r="658" spans="1:11" ht="14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</row>
    <row r="659" spans="1:11" ht="14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</row>
    <row r="660" spans="1:11" ht="14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</row>
    <row r="661" spans="1:11" ht="14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</row>
    <row r="662" spans="1:11" ht="14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</row>
    <row r="663" spans="1:11" ht="14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</row>
    <row r="664" spans="1:11" ht="1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</row>
    <row r="665" spans="1:11" ht="14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</row>
    <row r="666" spans="1:11" ht="14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</row>
    <row r="667" spans="1:11" ht="14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</row>
    <row r="668" spans="1:11" ht="14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</row>
    <row r="669" spans="1:11" ht="14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</row>
    <row r="670" spans="1:11" ht="14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</row>
    <row r="671" spans="1:11" ht="14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</row>
    <row r="672" spans="1:11" ht="14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</row>
    <row r="673" spans="1:11" ht="14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</row>
    <row r="674" spans="1:11" ht="1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</row>
    <row r="675" spans="1:11" ht="14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</row>
    <row r="676" spans="1:11" ht="14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</row>
    <row r="677" spans="1:11" ht="14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</row>
    <row r="678" spans="1:11" ht="14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</row>
    <row r="679" spans="1:11" ht="14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</row>
    <row r="680" spans="1:11" ht="14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</row>
    <row r="681" spans="1:11" ht="14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</row>
    <row r="682" spans="1:11" ht="14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</row>
    <row r="683" spans="1:11" ht="14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</row>
    <row r="684" spans="1:11" ht="1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</row>
    <row r="685" spans="1:11" ht="14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</row>
    <row r="686" spans="1:11" ht="14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</row>
    <row r="687" spans="1:11" ht="14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</row>
    <row r="688" spans="1:11" ht="14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</row>
    <row r="689" spans="1:11" ht="14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</row>
    <row r="690" spans="1:11" ht="14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</row>
    <row r="691" spans="1:11" ht="14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</row>
    <row r="692" spans="1:11" ht="14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</row>
    <row r="693" spans="1:11" ht="14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</row>
    <row r="694" spans="1:11" ht="1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</row>
    <row r="695" spans="1:11" ht="14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</row>
    <row r="696" spans="1:11" ht="14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</row>
    <row r="697" spans="1:11" ht="14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</row>
    <row r="698" spans="1:11" ht="14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</row>
    <row r="699" spans="1:11" ht="14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</row>
    <row r="700" spans="1:11" ht="14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</row>
    <row r="701" spans="1:11" ht="14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</row>
    <row r="702" spans="1:11" ht="14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</row>
    <row r="703" spans="1:11" ht="14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</row>
    <row r="704" spans="1:11" ht="1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</row>
    <row r="705" spans="1:11" ht="14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</row>
    <row r="706" spans="1:11" ht="14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</row>
    <row r="707" spans="1:11" ht="14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</row>
    <row r="708" spans="1:11" ht="14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</row>
    <row r="709" spans="1:11" ht="14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</row>
    <row r="710" spans="1:11" ht="14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</row>
    <row r="711" spans="1:11" ht="14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</row>
    <row r="712" spans="1:11" ht="14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</row>
    <row r="713" spans="1:11" ht="14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</row>
    <row r="714" spans="1:11" ht="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</row>
    <row r="715" spans="1:11" ht="14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</row>
    <row r="716" spans="1:11" ht="14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</row>
    <row r="717" spans="1:11" ht="14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</row>
    <row r="718" spans="1:11" ht="14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</row>
    <row r="719" spans="1:11" ht="14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</row>
    <row r="720" spans="1:11" ht="14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</row>
    <row r="721" spans="1:11" ht="14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</row>
    <row r="722" spans="1:11" ht="14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</row>
    <row r="723" spans="1:11" ht="14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</row>
    <row r="724" spans="1:11" ht="1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</row>
    <row r="725" spans="1:11" ht="14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</row>
    <row r="726" spans="1:11" ht="14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</row>
    <row r="727" spans="1:11" ht="14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</row>
    <row r="728" spans="1:11" ht="14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</row>
    <row r="729" spans="1:11" ht="14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</row>
    <row r="730" spans="1:11" ht="14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</row>
    <row r="731" spans="1:11" ht="14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</row>
    <row r="732" spans="1:11" ht="14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</row>
    <row r="733" spans="1:11" ht="14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</row>
    <row r="734" spans="1:11" ht="1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</row>
    <row r="735" spans="1:11" ht="14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</row>
    <row r="736" spans="1:11" ht="14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</row>
    <row r="737" spans="1:11" ht="14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</row>
    <row r="738" spans="1:11" ht="14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</row>
    <row r="739" spans="1:11" ht="14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</row>
    <row r="740" spans="1:11" ht="14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</row>
    <row r="741" spans="1:11" ht="14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</row>
    <row r="742" spans="1:11" ht="14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</row>
    <row r="743" spans="1:11" ht="14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</row>
    <row r="744" spans="1:11" ht="1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</row>
    <row r="745" spans="1:11" ht="14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</row>
    <row r="746" spans="1:11" ht="14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</row>
    <row r="747" spans="1:11" ht="14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</row>
    <row r="748" spans="1:11" ht="14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</row>
    <row r="749" spans="1:11" ht="14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</row>
    <row r="750" spans="1:11" ht="14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</row>
    <row r="751" spans="1:11" ht="14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</row>
    <row r="752" spans="1:11" ht="14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</row>
    <row r="753" spans="1:11" ht="14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</row>
    <row r="754" spans="1:11" ht="1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</row>
    <row r="755" spans="1:11" ht="14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</row>
    <row r="756" spans="1:11" ht="14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</row>
    <row r="757" spans="1:11" ht="14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</row>
    <row r="758" spans="1:11" ht="14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</row>
    <row r="759" spans="1:11" ht="14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</row>
    <row r="760" spans="1:11" ht="14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</row>
    <row r="761" spans="1:11" ht="14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</row>
    <row r="762" spans="1:11" ht="14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</row>
    <row r="763" spans="1:11" ht="14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</row>
    <row r="764" spans="1:11" ht="1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</row>
    <row r="765" spans="1:11" ht="14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</row>
    <row r="766" spans="1:11" ht="14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</row>
    <row r="767" spans="1:11" ht="14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</row>
    <row r="768" spans="1:11" ht="14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</row>
    <row r="769" spans="1:11" ht="14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</row>
    <row r="770" spans="1:11" ht="14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</row>
    <row r="771" spans="1:11" ht="14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</row>
    <row r="772" spans="1:11" ht="14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</row>
    <row r="773" spans="1:11" ht="14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</row>
    <row r="774" spans="1:11" ht="1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</row>
    <row r="775" spans="1:11" ht="14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</row>
    <row r="776" spans="1:11" ht="14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</row>
    <row r="777" spans="1:11" ht="14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</row>
    <row r="778" spans="1:11" ht="14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</row>
    <row r="779" spans="1:11" ht="14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</row>
    <row r="780" spans="1:11" ht="14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</row>
    <row r="781" spans="1:11" ht="14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</row>
    <row r="782" spans="1:11" ht="14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</row>
    <row r="783" spans="1:11" ht="14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</row>
    <row r="784" spans="1:11" ht="1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</row>
    <row r="785" spans="1:11" ht="14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</row>
    <row r="786" spans="1:11" ht="14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</row>
    <row r="787" spans="1:11" ht="14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</row>
    <row r="788" spans="1:11" ht="14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</row>
    <row r="789" spans="1:11" ht="14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</row>
    <row r="790" spans="1:11" ht="14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</row>
    <row r="791" spans="1:11" ht="14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</row>
    <row r="792" spans="1:11" ht="14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</row>
    <row r="793" spans="1:11" ht="14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</row>
    <row r="794" spans="1:11" ht="1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</row>
    <row r="795" spans="1:11" ht="14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</row>
    <row r="796" spans="1:11" ht="14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</row>
    <row r="797" spans="1:11" ht="14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</row>
    <row r="798" spans="1:11" ht="14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</row>
    <row r="799" spans="1:11" ht="14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</row>
    <row r="800" spans="1:11" ht="14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</row>
    <row r="801" spans="1:11" ht="14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</row>
    <row r="802" spans="1:11" ht="14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</row>
    <row r="803" spans="1:11" ht="14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</row>
    <row r="804" spans="1:11" ht="1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</row>
    <row r="805" spans="1:11" ht="14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</row>
    <row r="806" spans="1:11" ht="14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</row>
    <row r="807" spans="1:11" ht="14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</row>
    <row r="808" spans="1:11" ht="14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</row>
    <row r="809" spans="1:11" ht="14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</row>
    <row r="810" spans="1:11" ht="14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</row>
    <row r="811" spans="1:11" ht="14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</row>
    <row r="812" spans="1:11" ht="14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</row>
    <row r="813" spans="1:11" ht="14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</row>
    <row r="814" spans="1:11" ht="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</row>
    <row r="815" spans="1:11" ht="14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</row>
    <row r="816" spans="1:11" ht="14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</row>
    <row r="817" spans="1:11" ht="14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</row>
    <row r="818" spans="1:11" ht="14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</row>
    <row r="819" spans="1:11" ht="14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</row>
    <row r="820" spans="1:11" ht="14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</row>
    <row r="821" spans="1:11" ht="14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</row>
    <row r="822" spans="1:11" ht="14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</row>
    <row r="823" spans="1:11" ht="14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</row>
    <row r="824" spans="1:11" ht="1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</row>
    <row r="825" spans="1:11" ht="14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</row>
    <row r="826" spans="1:11" ht="14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</row>
    <row r="827" spans="1:11" ht="14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</row>
    <row r="828" spans="1:11" ht="14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</row>
    <row r="829" spans="1:11" ht="14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</row>
    <row r="830" spans="1:11" ht="14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</row>
    <row r="831" spans="1:11" ht="14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</row>
    <row r="832" spans="1:11" ht="14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</row>
    <row r="833" spans="1:11" ht="14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</row>
    <row r="834" spans="1:11" ht="1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</row>
    <row r="835" spans="1:11" ht="14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</row>
    <row r="836" spans="1:11" ht="14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</row>
    <row r="837" spans="1:11" ht="14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</row>
    <row r="838" spans="1:11" ht="14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</row>
    <row r="839" spans="1:11" ht="14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</row>
    <row r="840" spans="1:11" ht="14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</row>
    <row r="841" spans="1:11" ht="14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</row>
    <row r="842" spans="1:11" ht="14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</row>
    <row r="843" spans="1:11" ht="14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</row>
    <row r="844" spans="1:11" ht="1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</row>
    <row r="845" spans="1:11" ht="14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</row>
    <row r="846" spans="1:11" ht="14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</row>
    <row r="847" spans="1:11" ht="14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</row>
    <row r="848" spans="1:11" ht="14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</row>
    <row r="849" spans="1:11" ht="14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</row>
    <row r="850" spans="1:11" ht="14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</row>
    <row r="851" spans="1:11" ht="14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</row>
    <row r="852" spans="1:11" ht="14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</row>
    <row r="853" spans="1:11" ht="14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</row>
    <row r="854" spans="1:11" ht="1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</row>
    <row r="855" spans="1:11" ht="14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</row>
    <row r="856" spans="1:11" ht="14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</row>
    <row r="857" spans="1:11" ht="14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</row>
    <row r="858" spans="1:11" ht="14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</row>
    <row r="859" spans="1:11" ht="14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</row>
    <row r="860" spans="1:11" ht="14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</row>
    <row r="861" spans="1:11" ht="14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</row>
    <row r="862" spans="1:11" ht="14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</row>
    <row r="863" spans="1:11" ht="14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</row>
    <row r="864" spans="1:11" ht="1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</row>
    <row r="865" spans="1:11" ht="14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</row>
    <row r="866" spans="1:11" ht="14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</row>
    <row r="867" spans="1:11" ht="14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</row>
    <row r="868" spans="1:11" ht="14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</row>
    <row r="869" spans="1:11" ht="14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</row>
    <row r="870" spans="1:11" ht="14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</row>
    <row r="871" spans="1:11" ht="14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</row>
    <row r="872" spans="1:11" ht="14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</row>
    <row r="873" spans="1:11" ht="14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</row>
    <row r="874" spans="1:11" ht="1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</row>
    <row r="875" spans="1:11" ht="14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</row>
    <row r="876" spans="1:11" ht="14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</row>
    <row r="877" spans="1:11" ht="14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</row>
    <row r="878" spans="1:11" ht="14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</row>
    <row r="879" spans="1:11" ht="14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</row>
    <row r="880" spans="1:11" ht="14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</row>
    <row r="881" spans="1:11" ht="14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</row>
    <row r="882" spans="1:11" ht="14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</row>
    <row r="883" spans="1:11" ht="14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</row>
    <row r="884" spans="1:11" ht="1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</row>
    <row r="885" spans="1:11" ht="14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</row>
    <row r="886" spans="1:11" ht="14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</row>
    <row r="887" spans="1:11" ht="14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</row>
    <row r="888" spans="1:11" ht="14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</row>
    <row r="889" spans="1:11" ht="14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</row>
    <row r="890" spans="1:11" ht="14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</row>
    <row r="891" spans="1:11" ht="14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</row>
    <row r="892" spans="1:11" ht="14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</row>
    <row r="893" spans="1:11" ht="14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</row>
    <row r="894" spans="1:11" ht="1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</row>
    <row r="895" spans="1:11" ht="14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</row>
    <row r="896" spans="1:11" ht="14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</row>
    <row r="897" spans="1:11" ht="14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</row>
    <row r="898" spans="1:11" ht="14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</row>
    <row r="899" spans="1:11" ht="14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</row>
    <row r="900" spans="1:11" ht="14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</row>
    <row r="901" spans="1:11" ht="14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</row>
    <row r="902" spans="1:11" ht="14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</row>
    <row r="903" spans="1:11" ht="14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</row>
    <row r="904" spans="1:11" ht="1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</row>
    <row r="905" spans="1:11" ht="14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</row>
    <row r="906" spans="1:11" ht="14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</row>
    <row r="907" spans="1:11" ht="14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</row>
    <row r="908" spans="1:11" ht="14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</row>
    <row r="909" spans="1:11" ht="14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</row>
    <row r="910" spans="1:11" ht="14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</row>
    <row r="911" spans="1:11" ht="14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</row>
    <row r="912" spans="1:11" ht="14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</row>
    <row r="913" spans="1:11" ht="14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</row>
    <row r="914" spans="1:11" ht="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</row>
    <row r="915" spans="1:11" ht="14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</row>
    <row r="916" spans="1:11" ht="14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</row>
    <row r="917" spans="1:11" ht="14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</row>
    <row r="918" spans="1:11" ht="14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</row>
    <row r="919" spans="1:11" ht="14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</row>
    <row r="920" spans="1:11" ht="14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</row>
    <row r="921" spans="1:11" ht="14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</row>
    <row r="922" spans="1:11" ht="14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</row>
    <row r="923" spans="1:11" ht="14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</row>
    <row r="924" spans="1:11" ht="1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</row>
    <row r="925" spans="1:11" ht="14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</row>
    <row r="926" spans="1:11" ht="14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</row>
    <row r="927" spans="1:11" ht="14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</row>
    <row r="928" spans="1:11" ht="14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</row>
    <row r="929" spans="1:11" ht="14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</row>
    <row r="930" spans="1:11" ht="14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</row>
    <row r="931" spans="1:11" ht="14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</row>
    <row r="932" spans="1:11" ht="14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</row>
    <row r="933" spans="1:11" ht="14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</row>
    <row r="934" spans="1:11" ht="1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</row>
    <row r="935" spans="1:11" ht="14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</row>
    <row r="936" spans="1:11" ht="14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</row>
    <row r="937" spans="1:11" ht="14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</row>
    <row r="938" spans="1:11" ht="14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</row>
    <row r="939" spans="1:11" ht="14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</row>
    <row r="940" spans="1:11" ht="14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</row>
    <row r="941" spans="1:11" ht="14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</row>
    <row r="942" spans="1:11" ht="14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</row>
    <row r="943" spans="1:11" ht="14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</row>
    <row r="944" spans="1:11" ht="1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</row>
    <row r="945" spans="1:11" ht="14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</row>
    <row r="946" spans="1:11" ht="14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</row>
    <row r="947" spans="1:11" ht="14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</row>
    <row r="948" spans="1:11" ht="14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</row>
    <row r="949" spans="1:11" ht="14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</row>
    <row r="950" spans="1:11" ht="14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</row>
    <row r="951" spans="1:11" ht="14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</row>
    <row r="952" spans="1:11" ht="14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</row>
    <row r="953" spans="1:11" ht="14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</row>
    <row r="954" spans="1:11" ht="1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</row>
    <row r="955" spans="1:11" ht="14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</row>
    <row r="956" spans="1:11" ht="14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</row>
    <row r="957" spans="1:11" ht="14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</row>
    <row r="958" spans="1:11" ht="14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</row>
    <row r="959" spans="1:11" ht="14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</row>
    <row r="960" spans="1:11" ht="14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</row>
    <row r="961" spans="1:11" ht="14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</row>
    <row r="962" spans="1:11" ht="14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</row>
    <row r="963" spans="1:11" ht="14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</row>
    <row r="964" spans="1:11" ht="1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</row>
    <row r="965" spans="1:11" ht="14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</row>
    <row r="966" spans="1:11" ht="14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</row>
    <row r="967" spans="1:11" ht="14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</row>
    <row r="968" spans="1:11" ht="14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</row>
    <row r="969" spans="1:11" ht="14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</row>
    <row r="970" spans="1:11" ht="14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</row>
    <row r="971" spans="1:11" ht="14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</row>
    <row r="972" spans="1:11" ht="14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</row>
  </sheetData>
  <sheetProtection sheet="1" objects="1" scenarios="1" formatCells="0"/>
  <mergeCells count="25">
    <mergeCell ref="C2:E2"/>
    <mergeCell ref="B32:B33"/>
    <mergeCell ref="B34:B35"/>
    <mergeCell ref="B4:B14"/>
    <mergeCell ref="B16:B26"/>
    <mergeCell ref="C28:F28"/>
    <mergeCell ref="C29:F29"/>
    <mergeCell ref="B30:B31"/>
    <mergeCell ref="E30:F31"/>
    <mergeCell ref="E32:F33"/>
    <mergeCell ref="C34:F35"/>
    <mergeCell ref="H32:I35"/>
    <mergeCell ref="J32:J35"/>
    <mergeCell ref="H4:I4"/>
    <mergeCell ref="H5:I5"/>
    <mergeCell ref="H6:I6"/>
    <mergeCell ref="H7:I7"/>
    <mergeCell ref="H8:I8"/>
    <mergeCell ref="H12:I13"/>
    <mergeCell ref="H9:I9"/>
    <mergeCell ref="H10:I11"/>
    <mergeCell ref="J10:J11"/>
    <mergeCell ref="J12:J13"/>
    <mergeCell ref="H28:I31"/>
    <mergeCell ref="J28:J31"/>
  </mergeCells>
  <phoneticPr fontId="17"/>
  <dataValidations count="12">
    <dataValidation type="list" allowBlank="1" showErrorMessage="1" sqref="F13" xr:uid="{00000000-0002-0000-0600-000000000000}">
      <formula1>"会社員,経営者,役員,公務員,団体職員,自営業,フリーランス,専門職,パート,アルバイト,主婦（夫）,学生,その他"</formula1>
    </dataValidation>
    <dataValidation type="list" allowBlank="1" showErrorMessage="1" sqref="J9" xr:uid="{00000000-0002-0000-0600-000001000000}">
      <formula1>"試合得点,功績"</formula1>
    </dataValidation>
    <dataValidation type="list" allowBlank="1" showErrorMessage="1" sqref="D33" xr:uid="{00000000-0002-0000-0600-000002000000}">
      <formula1>"インターナショナル,コンチネンタル,全柔連S,全柔連A,全柔連B,全柔連C"</formula1>
    </dataValidation>
    <dataValidation allowBlank="1" showErrorMessage="1" sqref="D14 C31" xr:uid="{00000000-0002-0000-0600-000003000000}"/>
    <dataValidation type="list" allowBlank="1" showErrorMessage="1" sqref="H17:H26" xr:uid="{00000000-0002-0000-0600-000004000000}">
      <formula1>"◯,×,△"</formula1>
    </dataValidation>
    <dataValidation type="list" allowBlank="1" showErrorMessage="1" sqref="C2" xr:uid="{00000000-0002-0000-0600-000006000000}">
      <formula1>"01_一般社団法人 北海道柔道連盟,110_東北柔道連盟,111_関東柔道連合会,43_公益財団法人 東京都柔道連盟,112_北信越柔道連盟,113_東海柔道連合会,114_近畿柔道連盟,115_中国地区柔道連盟,116_四国柔道連盟,117_九州柔道協会,109_本館"</formula1>
    </dataValidation>
    <dataValidation type="list" allowBlank="1" showErrorMessage="1" sqref="D31" xr:uid="{00000000-0002-0000-0600-000008000000}">
      <formula1>"合格,不合格"</formula1>
    </dataValidation>
    <dataValidation type="list" allowBlank="1" showErrorMessage="1" sqref="G17:G26" xr:uid="{00000000-0002-0000-0600-000009000000}">
      <formula1>"初段,弐段,参段,四段,五段,六段,七段,八段"</formula1>
    </dataValidation>
    <dataValidation type="list" allowBlank="1" showErrorMessage="1" sqref="D8" xr:uid="{00000000-0002-0000-0600-00000A000000}">
      <formula1>"有,無"</formula1>
    </dataValidation>
    <dataValidation type="list" allowBlank="1" showErrorMessage="1" sqref="J12" xr:uid="{00000000-0002-0000-0600-00000B000000}">
      <formula1>"秀,優,良,可,功績"</formula1>
    </dataValidation>
    <dataValidation type="list" allowBlank="1" showErrorMessage="1" sqref="F10" xr:uid="{00000000-0002-0000-0600-00000C000000}">
      <formula1>"男,女"</formula1>
    </dataValidation>
    <dataValidation type="list" allowBlank="1" showErrorMessage="1" sqref="D17:D26" xr:uid="{00000000-0002-0000-0600-00000D000000}">
      <formula1>"選抜された大会,全国高段者大会,地区高段者大会,府県高段者大会,日本ベテランズ国際柔道大会,全国柔道整復師高段者大会"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600-000005000000}">
          <x14:formula1>
            <xm:f>リスト表!$E$3:$E$113</xm:f>
          </x14:formula1>
          <xm:sqref>D13</xm:sqref>
        </x14:dataValidation>
        <x14:dataValidation type="list" allowBlank="1" showErrorMessage="1" xr:uid="{4D88D725-EA25-42C9-87DA-76140EC4504C}">
          <x14:formula1>
            <xm:f>リスト表!$E$3:$E$112</xm:f>
          </x14:formula1>
          <xm:sqref>J4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Y987"/>
  <sheetViews>
    <sheetView showGridLines="0" workbookViewId="0">
      <selection activeCell="G2" sqref="G2"/>
    </sheetView>
  </sheetViews>
  <sheetFormatPr defaultColWidth="12.54296875" defaultRowHeight="15.75" customHeight="1"/>
  <cols>
    <col min="1" max="1" width="2" style="60" customWidth="1"/>
    <col min="2" max="3" width="10.7265625" style="60" customWidth="1"/>
    <col min="4" max="4" width="24.26953125" style="60" customWidth="1"/>
    <col min="5" max="5" width="28.54296875" style="60" customWidth="1"/>
    <col min="6" max="6" width="22.7265625" style="60" customWidth="1"/>
    <col min="7" max="7" width="28.7265625" style="60" customWidth="1"/>
    <col min="8" max="8" width="13.54296875" style="60" bestFit="1" customWidth="1"/>
    <col min="9" max="11" width="11" style="60" bestFit="1" customWidth="1"/>
    <col min="12" max="12" width="34.54296875" style="60" customWidth="1"/>
    <col min="13" max="13" width="18.7265625" style="60" customWidth="1"/>
    <col min="14" max="51" width="11.54296875" style="60" customWidth="1"/>
    <col min="52" max="16384" width="12.54296875" style="60"/>
  </cols>
  <sheetData>
    <row r="1" spans="1:51" ht="35">
      <c r="E1" s="62"/>
      <c r="F1" s="63"/>
      <c r="G1" s="64" t="s">
        <v>17</v>
      </c>
      <c r="H1" s="63"/>
      <c r="I1" s="63"/>
      <c r="J1" s="65"/>
      <c r="K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</row>
    <row r="2" spans="1:51" ht="35">
      <c r="A2" s="66"/>
      <c r="B2" s="157" t="s">
        <v>18</v>
      </c>
      <c r="C2" s="152"/>
      <c r="D2" s="181"/>
      <c r="E2" s="182"/>
      <c r="F2" s="183"/>
      <c r="J2" s="65"/>
      <c r="K2" s="67" t="s">
        <v>0</v>
      </c>
      <c r="L2" s="68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</row>
    <row r="3" spans="1:51" ht="14.25" customHeight="1">
      <c r="A3" s="63"/>
      <c r="B3" s="63"/>
      <c r="C3" s="63"/>
      <c r="D3" s="63"/>
      <c r="E3" s="63"/>
      <c r="F3" s="63"/>
      <c r="G3" s="63"/>
      <c r="J3" s="63"/>
      <c r="K3" s="63"/>
    </row>
    <row r="4" spans="1:51" ht="22.5" customHeight="1">
      <c r="A4" s="69"/>
      <c r="B4" s="177" t="s">
        <v>19</v>
      </c>
      <c r="C4" s="161"/>
      <c r="D4" s="70" t="s">
        <v>2</v>
      </c>
      <c r="E4" s="71"/>
      <c r="F4" s="70" t="s">
        <v>20</v>
      </c>
      <c r="G4" s="72"/>
      <c r="J4" s="184" t="s">
        <v>14</v>
      </c>
      <c r="K4" s="153"/>
      <c r="L4" s="99"/>
    </row>
    <row r="5" spans="1:51" ht="22.5" customHeight="1">
      <c r="A5" s="69"/>
      <c r="B5" s="175"/>
      <c r="C5" s="176"/>
      <c r="D5" s="72" t="s">
        <v>21</v>
      </c>
      <c r="E5" s="72"/>
      <c r="F5" s="70" t="s">
        <v>22</v>
      </c>
      <c r="G5" s="72"/>
      <c r="J5" s="185" t="s">
        <v>23</v>
      </c>
      <c r="K5" s="153"/>
      <c r="L5" s="100"/>
    </row>
    <row r="6" spans="1:51" ht="22.5" customHeight="1">
      <c r="A6" s="69"/>
      <c r="B6" s="175"/>
      <c r="C6" s="176"/>
      <c r="D6" s="73" t="s">
        <v>24</v>
      </c>
      <c r="E6" s="72"/>
      <c r="F6" s="73" t="s">
        <v>25</v>
      </c>
      <c r="G6" s="72"/>
      <c r="J6" s="156" t="s">
        <v>6</v>
      </c>
      <c r="K6" s="153"/>
      <c r="L6" s="74"/>
    </row>
    <row r="7" spans="1:51" ht="22.5" customHeight="1">
      <c r="A7" s="69"/>
      <c r="B7" s="175"/>
      <c r="C7" s="176"/>
      <c r="D7" s="75" t="s">
        <v>61</v>
      </c>
      <c r="E7" s="74"/>
      <c r="F7" s="75" t="s">
        <v>62</v>
      </c>
      <c r="G7" s="74"/>
      <c r="J7" s="156" t="s">
        <v>7</v>
      </c>
      <c r="K7" s="153"/>
      <c r="L7" s="74"/>
    </row>
    <row r="8" spans="1:51" ht="22.5" customHeight="1">
      <c r="A8" s="69"/>
      <c r="B8" s="175"/>
      <c r="C8" s="176"/>
      <c r="D8" s="76" t="s">
        <v>28</v>
      </c>
      <c r="E8" s="77"/>
      <c r="F8" s="75" t="s">
        <v>29</v>
      </c>
      <c r="G8" s="72"/>
      <c r="J8" s="156" t="s">
        <v>3</v>
      </c>
      <c r="K8" s="153"/>
      <c r="L8" s="77" t="str">
        <f>DATEDIF(DATE(YEAR(L7),MONTH(L7),1), DATE(YEAR($L$2),MONTH($L$2),1), "Y") &amp; "年" &amp; DATEDIF(DATE(YEAR(L7),MONTH(L7),1), DATE(YEAR($L$2),MONTH($L$2),1), "YM") &amp; "ヶ月"</f>
        <v>0年0ヶ月</v>
      </c>
    </row>
    <row r="9" spans="1:51" ht="22.5" customHeight="1">
      <c r="A9" s="69"/>
      <c r="B9" s="175"/>
      <c r="C9" s="176"/>
      <c r="D9" s="72" t="s">
        <v>8</v>
      </c>
      <c r="E9" s="74"/>
      <c r="F9" s="72" t="s">
        <v>30</v>
      </c>
      <c r="G9" s="78" t="str">
        <f>DATEDIF(E9, $L$2, "Y") &amp; "歳" &amp; DATEDIF(E9, $L$2, "YM") &amp; "ヶ月"</f>
        <v>0歳0ヶ月</v>
      </c>
      <c r="J9" s="157" t="s">
        <v>31</v>
      </c>
      <c r="K9" s="153"/>
      <c r="L9" s="97"/>
    </row>
    <row r="10" spans="1:51" ht="22.5" customHeight="1">
      <c r="A10" s="69"/>
      <c r="B10" s="175"/>
      <c r="C10" s="176"/>
      <c r="D10" s="72" t="s">
        <v>11</v>
      </c>
      <c r="E10" s="72"/>
      <c r="F10" s="79" t="s">
        <v>32</v>
      </c>
      <c r="G10" s="98"/>
      <c r="J10" s="160" t="s">
        <v>33</v>
      </c>
      <c r="K10" s="161"/>
      <c r="L10" s="158" t="s">
        <v>310</v>
      </c>
    </row>
    <row r="11" spans="1:51" ht="22.5" customHeight="1">
      <c r="A11" s="69"/>
      <c r="B11" s="175"/>
      <c r="C11" s="176"/>
      <c r="D11" s="70" t="s">
        <v>12</v>
      </c>
      <c r="E11" s="70"/>
      <c r="F11" s="79" t="s">
        <v>9</v>
      </c>
      <c r="G11" s="80"/>
      <c r="J11" s="162"/>
      <c r="K11" s="163"/>
      <c r="L11" s="159"/>
    </row>
    <row r="12" spans="1:51" ht="22.5" customHeight="1">
      <c r="A12" s="69"/>
      <c r="B12" s="175"/>
      <c r="C12" s="176"/>
      <c r="D12" s="72" t="s">
        <v>34</v>
      </c>
      <c r="E12" s="72"/>
      <c r="F12" s="79" t="s">
        <v>10</v>
      </c>
      <c r="G12" s="80"/>
      <c r="J12" s="164" t="s">
        <v>63</v>
      </c>
      <c r="K12" s="165"/>
      <c r="L12" s="168"/>
    </row>
    <row r="13" spans="1:51" ht="22.5" customHeight="1">
      <c r="A13" s="69"/>
      <c r="B13" s="175"/>
      <c r="C13" s="176"/>
      <c r="D13" s="70" t="s">
        <v>36</v>
      </c>
      <c r="E13" s="96"/>
      <c r="F13" s="80" t="s">
        <v>13</v>
      </c>
      <c r="G13" s="98"/>
      <c r="J13" s="166"/>
      <c r="K13" s="167"/>
      <c r="L13" s="169"/>
      <c r="N13" s="61"/>
      <c r="O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</row>
    <row r="14" spans="1:51" ht="22.5" customHeight="1">
      <c r="B14" s="162"/>
      <c r="C14" s="163"/>
      <c r="D14" s="72" t="s">
        <v>5</v>
      </c>
      <c r="E14" s="97"/>
      <c r="F14" s="79" t="s">
        <v>15</v>
      </c>
      <c r="G14" s="71"/>
    </row>
    <row r="15" spans="1:51" ht="22.5" customHeight="1"/>
    <row r="16" spans="1:51" ht="15.5">
      <c r="A16" s="69"/>
      <c r="B16" s="191" t="s">
        <v>65</v>
      </c>
      <c r="C16" s="178" t="s">
        <v>66</v>
      </c>
      <c r="D16" s="72" t="s">
        <v>39</v>
      </c>
      <c r="E16" s="156" t="s">
        <v>41</v>
      </c>
      <c r="F16" s="153"/>
      <c r="G16" s="72" t="s">
        <v>44</v>
      </c>
      <c r="H16" s="180" t="s">
        <v>67</v>
      </c>
      <c r="I16" s="173"/>
      <c r="J16" s="155"/>
      <c r="N16" s="81"/>
      <c r="O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</row>
    <row r="17" spans="1:51" ht="15.5">
      <c r="A17" s="69"/>
      <c r="B17" s="175"/>
      <c r="C17" s="179"/>
      <c r="D17" s="82"/>
      <c r="E17" s="171"/>
      <c r="F17" s="153"/>
      <c r="G17" s="101"/>
      <c r="H17" s="172" t="str">
        <f>COUNTA(G17:G20)&amp;"回"</f>
        <v>0回</v>
      </c>
      <c r="I17" s="173"/>
      <c r="J17" s="155"/>
      <c r="N17" s="81"/>
      <c r="O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</row>
    <row r="18" spans="1:51" ht="15.5">
      <c r="A18" s="69"/>
      <c r="B18" s="175"/>
      <c r="C18" s="179"/>
      <c r="D18" s="82"/>
      <c r="E18" s="171"/>
      <c r="F18" s="153"/>
      <c r="G18" s="101"/>
      <c r="H18" s="83"/>
      <c r="I18" s="83"/>
      <c r="J18" s="83"/>
      <c r="K18" s="83"/>
      <c r="N18" s="81"/>
      <c r="O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</row>
    <row r="19" spans="1:51" ht="15.5">
      <c r="A19" s="69"/>
      <c r="B19" s="175"/>
      <c r="C19" s="179"/>
      <c r="D19" s="82"/>
      <c r="E19" s="171"/>
      <c r="F19" s="153"/>
      <c r="G19" s="101"/>
      <c r="H19" s="83"/>
      <c r="I19" s="83"/>
      <c r="J19" s="83"/>
      <c r="K19" s="83"/>
      <c r="N19" s="81"/>
      <c r="O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</row>
    <row r="20" spans="1:51" ht="15.5">
      <c r="A20" s="69"/>
      <c r="B20" s="175"/>
      <c r="C20" s="159"/>
      <c r="D20" s="82"/>
      <c r="E20" s="171"/>
      <c r="F20" s="153"/>
      <c r="G20" s="101"/>
      <c r="H20" s="83"/>
      <c r="I20" s="83"/>
      <c r="J20" s="83"/>
      <c r="K20" s="83"/>
      <c r="N20" s="81"/>
      <c r="O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</row>
    <row r="21" spans="1:51" ht="15.5">
      <c r="A21" s="69"/>
      <c r="B21" s="175"/>
      <c r="C21" s="158" t="s">
        <v>68</v>
      </c>
      <c r="D21" s="84" t="s">
        <v>39</v>
      </c>
      <c r="E21" s="84" t="s">
        <v>40</v>
      </c>
      <c r="F21" s="84" t="s">
        <v>41</v>
      </c>
      <c r="G21" s="84" t="s">
        <v>42</v>
      </c>
      <c r="H21" s="84" t="s">
        <v>69</v>
      </c>
      <c r="I21" s="84" t="s">
        <v>43</v>
      </c>
      <c r="J21" s="84" t="s">
        <v>44</v>
      </c>
      <c r="K21" s="85" t="s">
        <v>45</v>
      </c>
      <c r="L21" s="86" t="s">
        <v>47</v>
      </c>
      <c r="N21" s="81"/>
      <c r="O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</row>
    <row r="22" spans="1:51" ht="15.5">
      <c r="A22" s="69"/>
      <c r="B22" s="175"/>
      <c r="C22" s="179"/>
      <c r="D22" s="87"/>
      <c r="E22" s="101"/>
      <c r="G22" s="88"/>
      <c r="H22" s="101"/>
      <c r="I22" s="101"/>
      <c r="J22" s="102"/>
      <c r="K22" s="89">
        <f>H25</f>
        <v>0</v>
      </c>
      <c r="L22" s="86">
        <f>SUMIF(E22:E41, "全国高段者大会", K22:K41)
+ SUMIF(E22:E41, "地区高段者大会", K22:K41)
+ SUMIF(E22:E41, "全国柔道整復師高段者大会", K22:K41)</f>
        <v>0</v>
      </c>
      <c r="N22" s="81"/>
      <c r="O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</row>
    <row r="23" spans="1:51" ht="15.5">
      <c r="A23" s="69"/>
      <c r="B23" s="175"/>
      <c r="C23" s="179"/>
      <c r="D23" s="87"/>
      <c r="E23" s="101"/>
      <c r="F23" s="90"/>
      <c r="G23" s="88"/>
      <c r="H23" s="101"/>
      <c r="I23" s="101"/>
      <c r="J23" s="102"/>
      <c r="K23" s="89">
        <f>IF(OR(D23="", E23="", I23=""), 0,
IF(AND(E23="日本ベテランズ国際柔道大会", D23&lt;DATE(2019,1,1)), 0,
IF(
  (
    IF(J23="◯", 0, COUNTIFS($E$16:$E$98, E23, $D$16:$D$98, "&gt;="&amp;DATE(YEAR(D23),1,1), $D$16:$D$98, "&lt;="&amp;DATE(YEAR(D23),12,31), $J$16:$J$98, "◯")) +
    IF(OR(J23="◯", J23="×"), 0, COUNTIFS($E$16:$E$98, E23, $D$16:$D$98, "&gt;="&amp;DATE(YEAR(D23),1,1), $D$16:$D$98, "&lt;="&amp;DATE(YEAR(D23),12,31), $J$16:$J$98, "×")) +
    COUNTIFS($E$16:E23, E23, $D$16:D23, "&gt;="&amp;DATE(YEAR(D23),1,1), $D$16:D23, "&lt;="&amp;DATE(YEAR(D23),12,31), $J$16:J23, J23)
  )
  &gt; IF(E23="全国高段者大会", 2, IF(OR(E23="地区高段者大会", E23="全国柔道整復師高段者大会", E23="府県高段者大会"), 1, IF(E23="日本ベテランズ国際柔道大会", 100, 100))),
  0,
  IF(E23="日本ベテランズ国際柔道大会",
    MAX(0, MIN(
      IF(J23="◯",
        IF(MATCH(I23,{"女子初段","女子弐段","女子参段","女子四段","女子五段","女子六段","女子七段","女子八段"},0)-MATCH(H23,{"女子初段","女子弐段","女子参段","女子四段","女子五段","女子六段","女子七段","女子八段"},0)&gt;=2, 2, IF(MATCH(I23,{"女子初段","女子弐段","女子参段","女子四段","女子五段","女子六段","女子七段","女子八段"},0)-MATCH(H23,{"女子初段","女子弐段","女子参段","女子四段","女子五段","女子六段","女子七段","女子八段"},0)=1, 1.5, IF(MATCH(I23,{"女子初段","女子弐段","女子参段","女子四段","女子五段","女子六段","女子七段","女子八段"},0)-MATCH(H23,{"女子初段","女子弐段","女子参段","女子四段","女子五段","女子六段","女子七段","女子八段"},0)=0, 1, IF(MATCH(I23,{"女子初段","女子弐段","女子参段","女子四段","女子五段","女子六段","女子七段","女子八段"},0)-MATCH(H23,{"女子初段","女子弐段","女子参段","女子四段","女子五段","女子六段","女子七段","女子八段"},0)=-1, 0.5, IF(MATCH(I23,{"女子初段","女子弐段","女子参段","女子四段","女子五段","女子六段","女子七段","女子八段"},0)-MATCH(H23,{"女子初段","女子弐段","女子参段","女子四段","女子五段","女子六段","女子七段","女子八段"},0)=-2, 0.3, 0))))),
        IF(J23="×",
          IF(MATCH(I23,{"女子初段","女子弐段","女子参段","女子四段","女子五段","女子六段","女子七段","女子八段"},0)-MATCH(H23,{"女子初段","女子弐段","女子参段","女子四段","女子五段","女子六段","女子七段","女子八段"},0)&gt;=2, 1, IF(MATCH(I23,{"女子初段","女子弐段","女子参段","女子四段","女子五段","女子六段","女子七段","女子八段"},0)-MATCH(H23,{"女子初段","女子弐段","女子参段","女子四段","女子五段","女子六段","女子七段","女子八段"},0)=1, 0.75, IF(MATCH(I23,{"女子初段","女子弐段","女子参段","女子四段","女子五段","女子六段","女子七段","女子八段"},0)-MATCH(H23,{"女子初段","女子弐段","女子参段","女子四段","女子五段","女子六段","女子七段","女子八段"},0)=0, 0.5, 0))),
          0
        )
      ),
      1 - SUMIFS($K$16:K22, $E$16:E22, "日本ベテランズ国際柔道大会", $D$16:D22, "&gt;="&amp;DATE(YEAR(D23),1,1), $D$16:D22, "&lt;="&amp;DATE(YEAR(D23),12,31))
    )),
    IF(E23="府県高段者大会",
      IF(J23="◯", 1, IF(J23="×", 0.5, 0)),
      IF(OR(E23="全国高段者大会", E23="地区高段者大会", E23="全国柔道整復師高段者大会"),
        (IF(J23="◯", 1, IF(J23="×", 0.5, 0)) + IF(OR(AND(E23="全国高段者大会", D23&gt;=DATE(2015,4,1)), AND(E23="地区高段者大会", D23&gt;=DATE(2019,4,1))), 0.25, 0)),
        IF(J23="◯",
          LOOKUP(IFERROR(MATCH(I23,{"女子初段","女子弐段","女子参段","女子四段","女子五段","女子六段","女子七段","女子八段"},0)-MATCH(H23,{"女子初段","女子弐段","女子参段","女子四段","女子五段","女子六段","女子七段","女子八段"},0),-10),{-10,-2,-1,0,1,2},{0,0.3,0.5,1,1.5,2}),
          IF(J23="×",
            LOOKUP(IFERROR(MATCH(I23,{"女子初段","女子弐段","女子参段","女子四段","女子五段","女子六段","女子七段","女子八段"},0)-MATCH(H23,{"女子初段","女子弐段","女子参段","女子四段","女子五段","女子六段","女子七段","女子八段"},0),-10),{-10,0,1,2},{0,0.5,0.75,1}),
            0
          )
        )
      )
    )
  )
)))</f>
        <v>0</v>
      </c>
      <c r="L23" s="86" t="s">
        <v>48</v>
      </c>
      <c r="N23" s="81"/>
      <c r="O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</row>
    <row r="24" spans="1:51" ht="15.5">
      <c r="A24" s="69"/>
      <c r="B24" s="175"/>
      <c r="C24" s="179"/>
      <c r="D24" s="87"/>
      <c r="E24" s="101"/>
      <c r="F24" s="90"/>
      <c r="G24" s="88"/>
      <c r="H24" s="101"/>
      <c r="I24" s="101"/>
      <c r="J24" s="102"/>
      <c r="K24" s="89">
        <f>IF(OR(D24="", E24="", I24=""), 0,
IF(AND(E24="日本ベテランズ国際柔道大会", D24&lt;DATE(2019,1,1)), 0,
IF(
  (
    IF(J24="◯", 0, COUNTIFS($E$16:$E$98, E24, $D$16:$D$98, "&gt;="&amp;DATE(YEAR(D24),1,1), $D$16:$D$98, "&lt;="&amp;DATE(YEAR(D24),12,31), $J$16:$J$98, "◯")) +
    IF(OR(J24="◯", J24="×"), 0, COUNTIFS($E$16:$E$98, E24, $D$16:$D$98, "&gt;="&amp;DATE(YEAR(D24),1,1), $D$16:$D$98, "&lt;="&amp;DATE(YEAR(D24),12,31), $J$16:$J$98, "×")) +
    COUNTIFS($E$16:E24, E24, $D$16:D24, "&gt;="&amp;DATE(YEAR(D24),1,1), $D$16:D24, "&lt;="&amp;DATE(YEAR(D24),12,31), $J$16:J24, J24)
  )
  &gt; IF(E24="全国高段者大会", 2, IF(OR(E24="地区高段者大会", E24="全国柔道整復師高段者大会", E24="府県高段者大会"), 1, IF(E24="日本ベテランズ国際柔道大会", 100, 100))),
  0,
  IF(E24="日本ベテランズ国際柔道大会",
    MAX(0, MIN(
      IF(J24="◯",
        IF(MATCH(I24,{"女子初段","女子弐段","女子参段","女子四段","女子五段","女子六段","女子七段","女子八段"},0)-MATCH(H24,{"女子初段","女子弐段","女子参段","女子四段","女子五段","女子六段","女子七段","女子八段"},0)&gt;=2, 2, IF(MATCH(I24,{"女子初段","女子弐段","女子参段","女子四段","女子五段","女子六段","女子七段","女子八段"},0)-MATCH(H24,{"女子初段","女子弐段","女子参段","女子四段","女子五段","女子六段","女子七段","女子八段"},0)=1, 1.5, IF(MATCH(I24,{"女子初段","女子弐段","女子参段","女子四段","女子五段","女子六段","女子七段","女子八段"},0)-MATCH(H24,{"女子初段","女子弐段","女子参段","女子四段","女子五段","女子六段","女子七段","女子八段"},0)=0, 1, IF(MATCH(I24,{"女子初段","女子弐段","女子参段","女子四段","女子五段","女子六段","女子七段","女子八段"},0)-MATCH(H24,{"女子初段","女子弐段","女子参段","女子四段","女子五段","女子六段","女子七段","女子八段"},0)=-1, 0.5, IF(MATCH(I24,{"女子初段","女子弐段","女子参段","女子四段","女子五段","女子六段","女子七段","女子八段"},0)-MATCH(H24,{"女子初段","女子弐段","女子参段","女子四段","女子五段","女子六段","女子七段","女子八段"},0)=-2, 0.3, 0))))),
        IF(J24="×",
          IF(MATCH(I24,{"女子初段","女子弐段","女子参段","女子四段","女子五段","女子六段","女子七段","女子八段"},0)-MATCH(H24,{"女子初段","女子弐段","女子参段","女子四段","女子五段","女子六段","女子七段","女子八段"},0)&gt;=2, 1, IF(MATCH(I24,{"女子初段","女子弐段","女子参段","女子四段","女子五段","女子六段","女子七段","女子八段"},0)-MATCH(H24,{"女子初段","女子弐段","女子参段","女子四段","女子五段","女子六段","女子七段","女子八段"},0)=1, 0.75, IF(MATCH(I24,{"女子初段","女子弐段","女子参段","女子四段","女子五段","女子六段","女子七段","女子八段"},0)-MATCH(H24,{"女子初段","女子弐段","女子参段","女子四段","女子五段","女子六段","女子七段","女子八段"},0)=0, 0.5, 0))),
          0
        )
      ),
      1 - SUMIFS($K$16:K23, $E$16:E23, "日本ベテランズ国際柔道大会", $D$16:D23, "&gt;="&amp;DATE(YEAR(D24),1,1), $D$16:D23, "&lt;="&amp;DATE(YEAR(D24),12,31))
    )),
    IF(E24="府県高段者大会",
      IF(J24="◯", 1, IF(J24="×", 0.5, 0)),
      IF(OR(E24="全国高段者大会", E24="地区高段者大会", E24="全国柔道整復師高段者大会"),
        (IF(J24="◯", 1, IF(J24="×", 0.5, 0)) + IF(OR(AND(E24="全国高段者大会", D24&gt;=DATE(2015,4,1)), AND(E24="地区高段者大会", D24&gt;=DATE(2019,4,1))), 0.25, 0)),
        IF(J24="◯",
          LOOKUP(IFERROR(MATCH(I24,{"女子初段","女子弐段","女子参段","女子四段","女子五段","女子六段","女子七段","女子八段"},0)-MATCH(H24,{"女子初段","女子弐段","女子参段","女子四段","女子五段","女子六段","女子七段","女子八段"},0),-10),{-10,-2,-1,0,1,2},{0,0.3,0.5,1,1.5,2}),
          IF(J24="×",
            LOOKUP(IFERROR(MATCH(I24,{"女子初段","女子弐段","女子参段","女子四段","女子五段","女子六段","女子七段","女子八段"},0)-MATCH(H24,{"女子初段","女子弐段","女子参段","女子四段","女子五段","女子六段","女子七段","女子八段"},0),-10),{-10,0,1,2},{0,0.5,0.75,1}),
            0
          )
        )
      )
    )
  )
)))</f>
        <v>0</v>
      </c>
      <c r="L24" s="86">
        <f>SUMIF(E22:E41, "府県高段者大会", K22:K41)
+ SUMIF(E22:E41, "日本ベテランズ国際柔道大会", K22:K41)</f>
        <v>0</v>
      </c>
      <c r="N24" s="81"/>
      <c r="O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</row>
    <row r="25" spans="1:51" ht="15.5">
      <c r="A25" s="69"/>
      <c r="B25" s="175"/>
      <c r="C25" s="179"/>
      <c r="D25" s="87"/>
      <c r="E25" s="101"/>
      <c r="F25" s="90"/>
      <c r="G25" s="88"/>
      <c r="H25" s="101"/>
      <c r="I25" s="101"/>
      <c r="J25" s="102"/>
      <c r="K25" s="89">
        <f>IF(OR(D25="", E25="", I25=""), 0,
IF(AND(E25="日本ベテランズ国際柔道大会", D25&lt;DATE(2019,1,1)), 0,
IF(
  (
    IF(J25="◯", 0, COUNTIFS($E$16:$E$98, E25, $D$16:$D$98, "&gt;="&amp;DATE(YEAR(D25),1,1), $D$16:$D$98, "&lt;="&amp;DATE(YEAR(D25),12,31), $J$16:$J$98, "◯")) +
    IF(OR(J25="◯", J25="×"), 0, COUNTIFS($E$16:$E$98, E25, $D$16:$D$98, "&gt;="&amp;DATE(YEAR(D25),1,1), $D$16:$D$98, "&lt;="&amp;DATE(YEAR(D25),12,31), $J$16:$J$98, "×")) +
    COUNTIFS($E$16:E25, E25, $D$16:D25, "&gt;="&amp;DATE(YEAR(D25),1,1), $D$16:D25, "&lt;="&amp;DATE(YEAR(D25),12,31), $J$16:J25, J25)
  )
  &gt; IF(E25="全国高段者大会", 2, IF(OR(E25="地区高段者大会", E25="全国柔道整復師高段者大会", E25="府県高段者大会"), 1, IF(E25="日本ベテランズ国際柔道大会", 100, 100))),
  0,
  IF(E25="日本ベテランズ国際柔道大会",
    MAX(0, MIN(
      IF(J25="◯",
        IF(MATCH(I25,{"女子初段","女子弐段","女子参段","女子四段","女子五段","女子六段","女子七段","女子八段"},0)-MATCH(H25,{"女子初段","女子弐段","女子参段","女子四段","女子五段","女子六段","女子七段","女子八段"},0)&gt;=2, 2, IF(MATCH(I25,{"女子初段","女子弐段","女子参段","女子四段","女子五段","女子六段","女子七段","女子八段"},0)-MATCH(H25,{"女子初段","女子弐段","女子参段","女子四段","女子五段","女子六段","女子七段","女子八段"},0)=1, 1.5, IF(MATCH(I25,{"女子初段","女子弐段","女子参段","女子四段","女子五段","女子六段","女子七段","女子八段"},0)-MATCH(H25,{"女子初段","女子弐段","女子参段","女子四段","女子五段","女子六段","女子七段","女子八段"},0)=0, 1, IF(MATCH(I25,{"女子初段","女子弐段","女子参段","女子四段","女子五段","女子六段","女子七段","女子八段"},0)-MATCH(H25,{"女子初段","女子弐段","女子参段","女子四段","女子五段","女子六段","女子七段","女子八段"},0)=-1, 0.5, IF(MATCH(I25,{"女子初段","女子弐段","女子参段","女子四段","女子五段","女子六段","女子七段","女子八段"},0)-MATCH(H25,{"女子初段","女子弐段","女子参段","女子四段","女子五段","女子六段","女子七段","女子八段"},0)=-2, 0.3, 0))))),
        IF(J25="×",
          IF(MATCH(I25,{"女子初段","女子弐段","女子参段","女子四段","女子五段","女子六段","女子七段","女子八段"},0)-MATCH(H25,{"女子初段","女子弐段","女子参段","女子四段","女子五段","女子六段","女子七段","女子八段"},0)&gt;=2, 1, IF(MATCH(I25,{"女子初段","女子弐段","女子参段","女子四段","女子五段","女子六段","女子七段","女子八段"},0)-MATCH(H25,{"女子初段","女子弐段","女子参段","女子四段","女子五段","女子六段","女子七段","女子八段"},0)=1, 0.75, IF(MATCH(I25,{"女子初段","女子弐段","女子参段","女子四段","女子五段","女子六段","女子七段","女子八段"},0)-MATCH(H25,{"女子初段","女子弐段","女子参段","女子四段","女子五段","女子六段","女子七段","女子八段"},0)=0, 0.5, 0))),
          0
        )
      ),
      1 - SUMIFS($K$16:K24, $E$16:E24, "日本ベテランズ国際柔道大会", $D$16:D24, "&gt;="&amp;DATE(YEAR(D25),1,1), $D$16:D24, "&lt;="&amp;DATE(YEAR(D25),12,31))
    )),
    IF(E25="府県高段者大会",
      IF(J25="◯", 1, IF(J25="×", 0.5, 0)),
      IF(OR(E25="全国高段者大会", E25="地区高段者大会", E25="全国柔道整復師高段者大会"),
        (IF(J25="◯", 1, IF(J25="×", 0.5, 0)) + IF(OR(AND(E25="全国高段者大会", D25&gt;=DATE(2015,4,1)), AND(E25="地区高段者大会", D25&gt;=DATE(2019,4,1))), 0.25, 0)),
        IF(J25="◯",
          LOOKUP(IFERROR(MATCH(I25,{"女子初段","女子弐段","女子参段","女子四段","女子五段","女子六段","女子七段","女子八段"},0)-MATCH(H25,{"女子初段","女子弐段","女子参段","女子四段","女子五段","女子六段","女子七段","女子八段"},0),-10),{-10,-2,-1,0,1,2},{0,0.3,0.5,1,1.5,2}),
          IF(J25="×",
            LOOKUP(IFERROR(MATCH(I25,{"女子初段","女子弐段","女子参段","女子四段","女子五段","女子六段","女子七段","女子八段"},0)-MATCH(H25,{"女子初段","女子弐段","女子参段","女子四段","女子五段","女子六段","女子七段","女子八段"},0),-10),{-10,0,1,2},{0,0.5,0.75,1}),
            0
          )
        )
      )
    )
  )
)))</f>
        <v>0</v>
      </c>
      <c r="L25" s="86" t="s">
        <v>50</v>
      </c>
      <c r="N25" s="81"/>
      <c r="O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</row>
    <row r="26" spans="1:51" ht="15.5">
      <c r="A26" s="69"/>
      <c r="B26" s="175"/>
      <c r="C26" s="179"/>
      <c r="D26" s="87"/>
      <c r="E26" s="101"/>
      <c r="F26" s="90"/>
      <c r="G26" s="88"/>
      <c r="H26" s="101"/>
      <c r="I26" s="101"/>
      <c r="J26" s="103"/>
      <c r="K26" s="89">
        <f>IF(OR(D26="", E26="", I26=""), 0,
IF(AND(E26="日本ベテランズ国際柔道大会", D26&lt;DATE(2019,1,1)), 0,
IF(
  (
    IF(J26="◯", 0, COUNTIFS($E$16:$E$98, E26, $D$16:$D$98, "&gt;="&amp;DATE(YEAR(D26),1,1), $D$16:$D$98, "&lt;="&amp;DATE(YEAR(D26),12,31), $J$16:$J$98, "◯")) +
    IF(OR(J26="◯", J26="×"), 0, COUNTIFS($E$16:$E$98, E26, $D$16:$D$98, "&gt;="&amp;DATE(YEAR(D26),1,1), $D$16:$D$98, "&lt;="&amp;DATE(YEAR(D26),12,31), $J$16:$J$98, "×")) +
    COUNTIFS($E$16:E26, E26, $D$16:D26, "&gt;="&amp;DATE(YEAR(D26),1,1), $D$16:D26, "&lt;="&amp;DATE(YEAR(D26),12,31), $J$16:J26, J26)
  )
  &gt; IF(E26="全国高段者大会", 2, IF(OR(E26="地区高段者大会", E26="全国柔道整復師高段者大会", E26="府県高段者大会"), 1, IF(E26="日本ベテランズ国際柔道大会", 100, 100))),
  0,
  IF(E26="日本ベテランズ国際柔道大会",
    MAX(0, MIN(
      IF(J26="◯",
        IF(MATCH(I26,{"女子初段","女子弐段","女子参段","女子四段","女子五段","女子六段","女子七段","女子八段"},0)-MATCH(H26,{"女子初段","女子弐段","女子参段","女子四段","女子五段","女子六段","女子七段","女子八段"},0)&gt;=2, 2, IF(MATCH(I26,{"女子初段","女子弐段","女子参段","女子四段","女子五段","女子六段","女子七段","女子八段"},0)-MATCH(H26,{"女子初段","女子弐段","女子参段","女子四段","女子五段","女子六段","女子七段","女子八段"},0)=1, 1.5, IF(MATCH(I26,{"女子初段","女子弐段","女子参段","女子四段","女子五段","女子六段","女子七段","女子八段"},0)-MATCH(H26,{"女子初段","女子弐段","女子参段","女子四段","女子五段","女子六段","女子七段","女子八段"},0)=0, 1, IF(MATCH(I26,{"女子初段","女子弐段","女子参段","女子四段","女子五段","女子六段","女子七段","女子八段"},0)-MATCH(H26,{"女子初段","女子弐段","女子参段","女子四段","女子五段","女子六段","女子七段","女子八段"},0)=-1, 0.5, IF(MATCH(I26,{"女子初段","女子弐段","女子参段","女子四段","女子五段","女子六段","女子七段","女子八段"},0)-MATCH(H26,{"女子初段","女子弐段","女子参段","女子四段","女子五段","女子六段","女子七段","女子八段"},0)=-2, 0.3, 0))))),
        IF(J26="×",
          IF(MATCH(I26,{"女子初段","女子弐段","女子参段","女子四段","女子五段","女子六段","女子七段","女子八段"},0)-MATCH(H26,{"女子初段","女子弐段","女子参段","女子四段","女子五段","女子六段","女子七段","女子八段"},0)&gt;=2, 1, IF(MATCH(I26,{"女子初段","女子弐段","女子参段","女子四段","女子五段","女子六段","女子七段","女子八段"},0)-MATCH(H26,{"女子初段","女子弐段","女子参段","女子四段","女子五段","女子六段","女子七段","女子八段"},0)=1, 0.75, IF(MATCH(I26,{"女子初段","女子弐段","女子参段","女子四段","女子五段","女子六段","女子七段","女子八段"},0)-MATCH(H26,{"女子初段","女子弐段","女子参段","女子四段","女子五段","女子六段","女子七段","女子八段"},0)=0, 0.5, 0))),
          0
        )
      ),
      1 - SUMIFS($K$16:K25, $E$16:E25, "日本ベテランズ国際柔道大会", $D$16:D25, "&gt;="&amp;DATE(YEAR(D26),1,1), $D$16:D25, "&lt;="&amp;DATE(YEAR(D26),12,31))
    )),
    IF(E26="府県高段者大会",
      IF(J26="◯", 1, IF(J26="×", 0.5, 0)),
      IF(OR(E26="全国高段者大会", E26="地区高段者大会", E26="全国柔道整復師高段者大会"),
        (IF(J26="◯", 1, IF(J26="×", 0.5, 0)) + IF(OR(AND(E26="全国高段者大会", D26&gt;=DATE(2015,4,1)), AND(E26="地区高段者大会", D26&gt;=DATE(2019,4,1))), 0.25, 0)),
        IF(J26="◯",
          LOOKUP(IFERROR(MATCH(I26,{"女子初段","女子弐段","女子参段","女子四段","女子五段","女子六段","女子七段","女子八段"},0)-MATCH(H26,{"女子初段","女子弐段","女子参段","女子四段","女子五段","女子六段","女子七段","女子八段"},0),-10),{-10,-2,-1,0,1,2},{0,0.3,0.5,1,1.5,2}),
          IF(J26="×",
            LOOKUP(IFERROR(MATCH(I26,{"女子初段","女子弐段","女子参段","女子四段","女子五段","女子六段","女子七段","女子八段"},0)-MATCH(H26,{"女子初段","女子弐段","女子参段","女子四段","女子五段","女子六段","女子七段","女子八段"},0),-10),{-10,0,1,2},{0,0.5,0.75,1}),
            0
          )
        )
      )
    )
  )
)))</f>
        <v>0</v>
      </c>
      <c r="L26" s="86">
        <f>SUM(L22,L24)</f>
        <v>0</v>
      </c>
      <c r="N26" s="81"/>
      <c r="O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</row>
    <row r="27" spans="1:51" ht="15.5">
      <c r="A27" s="69"/>
      <c r="B27" s="175"/>
      <c r="C27" s="179"/>
      <c r="D27" s="87"/>
      <c r="E27" s="101"/>
      <c r="F27" s="90"/>
      <c r="G27" s="88"/>
      <c r="H27" s="101"/>
      <c r="I27" s="101"/>
      <c r="J27" s="103"/>
      <c r="K27" s="91">
        <f>IF(OR(D27="", E27="", I27=""), 0,
IF(AND(E27="日本ベテランズ国際柔道大会", D27&lt;DATE(2019,1,1)), 0,
IF(
  (
    IF(J27="◯", 0, COUNTIFS($E$16:$E$98, E27, $D$16:$D$98, "&gt;="&amp;DATE(YEAR(D27),1,1), $D$16:$D$98, "&lt;="&amp;DATE(YEAR(D27),12,31), $J$16:$J$98, "◯")) +
    IF(OR(J27="◯", J27="×"), 0, COUNTIFS($E$16:$E$98, E27, $D$16:$D$98, "&gt;="&amp;DATE(YEAR(D27),1,1), $D$16:$D$98, "&lt;="&amp;DATE(YEAR(D27),12,31), $J$16:$J$98, "×")) +
    COUNTIFS($E$16:E27, E27, $D$16:D27, "&gt;="&amp;DATE(YEAR(D27),1,1), $D$16:D27, "&lt;="&amp;DATE(YEAR(D27),12,31), $J$16:J27, J27)
  )
  &gt; IF(E27="全国高段者大会", 2, IF(OR(E27="地区高段者大会", E27="全国柔道整復師高段者大会", E27="府県高段者大会"), 1, IF(E27="日本ベテランズ国際柔道大会", 100, 100))),
  0,
  IF(E27="日本ベテランズ国際柔道大会",
    MAX(0, MIN(
      IF(J27="◯",
        IF(MATCH(I27,{"女子初段","女子弐段","女子参段","女子四段","女子五段","女子六段","女子七段","女子八段"},0)-MATCH(H27,{"女子初段","女子弐段","女子参段","女子四段","女子五段","女子六段","女子七段","女子八段"},0)&gt;=2, 2, IF(MATCH(I27,{"女子初段","女子弐段","女子参段","女子四段","女子五段","女子六段","女子七段","女子八段"},0)-MATCH(H27,{"女子初段","女子弐段","女子参段","女子四段","女子五段","女子六段","女子七段","女子八段"},0)=1, 1.5, IF(MATCH(I27,{"女子初段","女子弐段","女子参段","女子四段","女子五段","女子六段","女子七段","女子八段"},0)-MATCH(H27,{"女子初段","女子弐段","女子参段","女子四段","女子五段","女子六段","女子七段","女子八段"},0)=0, 1, IF(MATCH(I27,{"女子初段","女子弐段","女子参段","女子四段","女子五段","女子六段","女子七段","女子八段"},0)-MATCH(H27,{"女子初段","女子弐段","女子参段","女子四段","女子五段","女子六段","女子七段","女子八段"},0)=-1, 0.5, IF(MATCH(I27,{"女子初段","女子弐段","女子参段","女子四段","女子五段","女子六段","女子七段","女子八段"},0)-MATCH(H27,{"女子初段","女子弐段","女子参段","女子四段","女子五段","女子六段","女子七段","女子八段"},0)=-2, 0.3, 0))))),
        IF(J27="×",
          IF(MATCH(I27,{"女子初段","女子弐段","女子参段","女子四段","女子五段","女子六段","女子七段","女子八段"},0)-MATCH(H27,{"女子初段","女子弐段","女子参段","女子四段","女子五段","女子六段","女子七段","女子八段"},0)&gt;=2, 1, IF(MATCH(I27,{"女子初段","女子弐段","女子参段","女子四段","女子五段","女子六段","女子七段","女子八段"},0)-MATCH(H27,{"女子初段","女子弐段","女子参段","女子四段","女子五段","女子六段","女子七段","女子八段"},0)=1, 0.75, IF(MATCH(I27,{"女子初段","女子弐段","女子参段","女子四段","女子五段","女子六段","女子七段","女子八段"},0)-MATCH(H27,{"女子初段","女子弐段","女子参段","女子四段","女子五段","女子六段","女子七段","女子八段"},0)=0, 0.5, 0))),
          0
        )
      ),
      1 - SUMIFS($K$16:K26, $E$16:E26, "日本ベテランズ国際柔道大会", $D$16:D26, "&gt;="&amp;DATE(YEAR(D27),1,1), $D$16:D26, "&lt;="&amp;DATE(YEAR(D27),12,31))
    )),
    IF(E27="府県高段者大会",
      IF(J27="◯", 1, IF(J27="×", 0.5, 0)),
      IF(OR(E27="全国高段者大会", E27="地区高段者大会", E27="全国柔道整復師高段者大会"),
        (IF(J27="◯", 1, IF(J27="×", 0.5, 0)) + IF(OR(AND(E27="全国高段者大会", D27&gt;=DATE(2015,4,1)), AND(E27="地区高段者大会", D27&gt;=DATE(2019,4,1))), 0.25, 0)),
        IF(J27="◯",
          LOOKUP(IFERROR(MATCH(I27,{"女子初段","女子弐段","女子参段","女子四段","女子五段","女子六段","女子七段","女子八段"},0)-MATCH(H27,{"女子初段","女子弐段","女子参段","女子四段","女子五段","女子六段","女子七段","女子八段"},0),-10),{-10,-2,-1,0,1,2},{0,0.3,0.5,1,1.5,2}),
          IF(J27="×",
            LOOKUP(IFERROR(MATCH(I27,{"女子初段","女子弐段","女子参段","女子四段","女子五段","女子六段","女子七段","女子八段"},0)-MATCH(H27,{"女子初段","女子弐段","女子参段","女子四段","女子五段","女子六段","女子七段","女子八段"},0),-10),{-10,0,1,2},{0,0.5,0.75,1}),
            0
          )
        )
      )
    )
  )
)))</f>
        <v>0</v>
      </c>
      <c r="N27" s="81"/>
      <c r="O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</row>
    <row r="28" spans="1:51" ht="15.5">
      <c r="A28" s="69"/>
      <c r="B28" s="175"/>
      <c r="C28" s="179"/>
      <c r="D28" s="87"/>
      <c r="E28" s="101"/>
      <c r="F28" s="90"/>
      <c r="G28" s="88"/>
      <c r="H28" s="101"/>
      <c r="I28" s="101"/>
      <c r="J28" s="103"/>
      <c r="K28" s="91">
        <f>IF(OR(D28="", E28="", I28=""), 0,
IF(AND(E28="日本ベテランズ国際柔道大会", D28&lt;DATE(2019,1,1)), 0,
IF(
  (
    IF(J28="◯", 0, COUNTIFS($E$16:$E$98, E28, $D$16:$D$98, "&gt;="&amp;DATE(YEAR(D28),1,1), $D$16:$D$98, "&lt;="&amp;DATE(YEAR(D28),12,31), $J$16:$J$98, "◯")) +
    IF(OR(J28="◯", J28="×"), 0, COUNTIFS($E$16:$E$98, E28, $D$16:$D$98, "&gt;="&amp;DATE(YEAR(D28),1,1), $D$16:$D$98, "&lt;="&amp;DATE(YEAR(D28),12,31), $J$16:$J$98, "×")) +
    COUNTIFS($E$16:E28, E28, $D$16:D28, "&gt;="&amp;DATE(YEAR(D28),1,1), $D$16:D28, "&lt;="&amp;DATE(YEAR(D28),12,31), $J$16:J28, J28)
  )
  &gt; IF(E28="全国高段者大会", 2, IF(OR(E28="地区高段者大会", E28="全国柔道整復師高段者大会", E28="府県高段者大会"), 1, IF(E28="日本ベテランズ国際柔道大会", 100, 100))),
  0,
  IF(E28="日本ベテランズ国際柔道大会",
    MAX(0, MIN(
      IF(J28="◯",
        IF(MATCH(I28,{"女子初段","女子弐段","女子参段","女子四段","女子五段","女子六段","女子七段","女子八段"},0)-MATCH(H28,{"女子初段","女子弐段","女子参段","女子四段","女子五段","女子六段","女子七段","女子八段"},0)&gt;=2, 2, IF(MATCH(I28,{"女子初段","女子弐段","女子参段","女子四段","女子五段","女子六段","女子七段","女子八段"},0)-MATCH(H28,{"女子初段","女子弐段","女子参段","女子四段","女子五段","女子六段","女子七段","女子八段"},0)=1, 1.5, IF(MATCH(I28,{"女子初段","女子弐段","女子参段","女子四段","女子五段","女子六段","女子七段","女子八段"},0)-MATCH(H28,{"女子初段","女子弐段","女子参段","女子四段","女子五段","女子六段","女子七段","女子八段"},0)=0, 1, IF(MATCH(I28,{"女子初段","女子弐段","女子参段","女子四段","女子五段","女子六段","女子七段","女子八段"},0)-MATCH(H28,{"女子初段","女子弐段","女子参段","女子四段","女子五段","女子六段","女子七段","女子八段"},0)=-1, 0.5, IF(MATCH(I28,{"女子初段","女子弐段","女子参段","女子四段","女子五段","女子六段","女子七段","女子八段"},0)-MATCH(H28,{"女子初段","女子弐段","女子参段","女子四段","女子五段","女子六段","女子七段","女子八段"},0)=-2, 0.3, 0))))),
        IF(J28="×",
          IF(MATCH(I28,{"女子初段","女子弐段","女子参段","女子四段","女子五段","女子六段","女子七段","女子八段"},0)-MATCH(H28,{"女子初段","女子弐段","女子参段","女子四段","女子五段","女子六段","女子七段","女子八段"},0)&gt;=2, 1, IF(MATCH(I28,{"女子初段","女子弐段","女子参段","女子四段","女子五段","女子六段","女子七段","女子八段"},0)-MATCH(H28,{"女子初段","女子弐段","女子参段","女子四段","女子五段","女子六段","女子七段","女子八段"},0)=1, 0.75, IF(MATCH(I28,{"女子初段","女子弐段","女子参段","女子四段","女子五段","女子六段","女子七段","女子八段"},0)-MATCH(H28,{"女子初段","女子弐段","女子参段","女子四段","女子五段","女子六段","女子七段","女子八段"},0)=0, 0.5, 0))),
          0
        )
      ),
      1 - SUMIFS($K$16:K27, $E$16:E27, "日本ベテランズ国際柔道大会", $D$16:D27, "&gt;="&amp;DATE(YEAR(D28),1,1), $D$16:D27, "&lt;="&amp;DATE(YEAR(D28),12,31))
    )),
    IF(E28="府県高段者大会",
      IF(J28="◯", 1, IF(J28="×", 0.5, 0)),
      IF(OR(E28="全国高段者大会", E28="地区高段者大会", E28="全国柔道整復師高段者大会"),
        (IF(J28="◯", 1, IF(J28="×", 0.5, 0)) + IF(OR(AND(E28="全国高段者大会", D28&gt;=DATE(2015,4,1)), AND(E28="地区高段者大会", D28&gt;=DATE(2019,4,1))), 0.25, 0)),
        IF(J28="◯",
          LOOKUP(IFERROR(MATCH(I28,{"女子初段","女子弐段","女子参段","女子四段","女子五段","女子六段","女子七段","女子八段"},0)-MATCH(H28,{"女子初段","女子弐段","女子参段","女子四段","女子五段","女子六段","女子七段","女子八段"},0),-10),{-10,-2,-1,0,1,2},{0,0.3,0.5,1,1.5,2}),
          IF(J28="×",
            LOOKUP(IFERROR(MATCH(I28,{"女子初段","女子弐段","女子参段","女子四段","女子五段","女子六段","女子七段","女子八段"},0)-MATCH(H28,{"女子初段","女子弐段","女子参段","女子四段","女子五段","女子六段","女子七段","女子八段"},0),-10),{-10,0,1,2},{0,0.5,0.75,1}),
            0
          )
        )
      )
    )
  )
)))</f>
        <v>0</v>
      </c>
      <c r="L28" s="92"/>
      <c r="N28" s="81"/>
      <c r="O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</row>
    <row r="29" spans="1:51" ht="15.5">
      <c r="A29" s="69"/>
      <c r="B29" s="175"/>
      <c r="C29" s="179"/>
      <c r="D29" s="87"/>
      <c r="E29" s="101"/>
      <c r="F29" s="90"/>
      <c r="G29" s="88"/>
      <c r="H29" s="101"/>
      <c r="I29" s="101"/>
      <c r="J29" s="103"/>
      <c r="K29" s="91">
        <f>IF(OR(D29="", E29="", I29=""), 0,
IF(AND(E29="日本ベテランズ国際柔道大会", D29&lt;DATE(2019,1,1)), 0,
IF(
  (
    IF(J29="◯", 0, COUNTIFS($E$16:$E$98, E29, $D$16:$D$98, "&gt;="&amp;DATE(YEAR(D29),1,1), $D$16:$D$98, "&lt;="&amp;DATE(YEAR(D29),12,31), $J$16:$J$98, "◯")) +
    IF(OR(J29="◯", J29="×"), 0, COUNTIFS($E$16:$E$98, E29, $D$16:$D$98, "&gt;="&amp;DATE(YEAR(D29),1,1), $D$16:$D$98, "&lt;="&amp;DATE(YEAR(D29),12,31), $J$16:$J$98, "×")) +
    COUNTIFS($E$16:E29, E29, $D$16:D29, "&gt;="&amp;DATE(YEAR(D29),1,1), $D$16:D29, "&lt;="&amp;DATE(YEAR(D29),12,31), $J$16:J29, J29)
  )
  &gt; IF(E29="全国高段者大会", 2, IF(OR(E29="地区高段者大会", E29="全国柔道整復師高段者大会", E29="府県高段者大会"), 1, IF(E29="日本ベテランズ国際柔道大会", 100, 100))),
  0,
  IF(E29="日本ベテランズ国際柔道大会",
    MAX(0, MIN(
      IF(J29="◯",
        IF(MATCH(I29,{"女子初段","女子弐段","女子参段","女子四段","女子五段","女子六段","女子七段","女子八段"},0)-MATCH(H29,{"女子初段","女子弐段","女子参段","女子四段","女子五段","女子六段","女子七段","女子八段"},0)&gt;=2, 2, IF(MATCH(I29,{"女子初段","女子弐段","女子参段","女子四段","女子五段","女子六段","女子七段","女子八段"},0)-MATCH(H29,{"女子初段","女子弐段","女子参段","女子四段","女子五段","女子六段","女子七段","女子八段"},0)=1, 1.5, IF(MATCH(I29,{"女子初段","女子弐段","女子参段","女子四段","女子五段","女子六段","女子七段","女子八段"},0)-MATCH(H29,{"女子初段","女子弐段","女子参段","女子四段","女子五段","女子六段","女子七段","女子八段"},0)=0, 1, IF(MATCH(I29,{"女子初段","女子弐段","女子参段","女子四段","女子五段","女子六段","女子七段","女子八段"},0)-MATCH(H29,{"女子初段","女子弐段","女子参段","女子四段","女子五段","女子六段","女子七段","女子八段"},0)=-1, 0.5, IF(MATCH(I29,{"女子初段","女子弐段","女子参段","女子四段","女子五段","女子六段","女子七段","女子八段"},0)-MATCH(H29,{"女子初段","女子弐段","女子参段","女子四段","女子五段","女子六段","女子七段","女子八段"},0)=-2, 0.3, 0))))),
        IF(J29="×",
          IF(MATCH(I29,{"女子初段","女子弐段","女子参段","女子四段","女子五段","女子六段","女子七段","女子八段"},0)-MATCH(H29,{"女子初段","女子弐段","女子参段","女子四段","女子五段","女子六段","女子七段","女子八段"},0)&gt;=2, 1, IF(MATCH(I29,{"女子初段","女子弐段","女子参段","女子四段","女子五段","女子六段","女子七段","女子八段"},0)-MATCH(H29,{"女子初段","女子弐段","女子参段","女子四段","女子五段","女子六段","女子七段","女子八段"},0)=1, 0.75, IF(MATCH(I29,{"女子初段","女子弐段","女子参段","女子四段","女子五段","女子六段","女子七段","女子八段"},0)-MATCH(H29,{"女子初段","女子弐段","女子参段","女子四段","女子五段","女子六段","女子七段","女子八段"},0)=0, 0.5, 0))),
          0
        )
      ),
      1 - SUMIFS($K$16:K28, $E$16:E28, "日本ベテランズ国際柔道大会", $D$16:D28, "&gt;="&amp;DATE(YEAR(D29),1,1), $D$16:D28, "&lt;="&amp;DATE(YEAR(D29),12,31))
    )),
    IF(E29="府県高段者大会",
      IF(J29="◯", 1, IF(J29="×", 0.5, 0)),
      IF(OR(E29="全国高段者大会", E29="地区高段者大会", E29="全国柔道整復師高段者大会"),
        (IF(J29="◯", 1, IF(J29="×", 0.5, 0)) + IF(OR(AND(E29="全国高段者大会", D29&gt;=DATE(2015,4,1)), AND(E29="地区高段者大会", D29&gt;=DATE(2019,4,1))), 0.25, 0)),
        IF(J29="◯",
          LOOKUP(IFERROR(MATCH(I29,{"女子初段","女子弐段","女子参段","女子四段","女子五段","女子六段","女子七段","女子八段"},0)-MATCH(H29,{"女子初段","女子弐段","女子参段","女子四段","女子五段","女子六段","女子七段","女子八段"},0),-10),{-10,-2,-1,0,1,2},{0,0.3,0.5,1,1.5,2}),
          IF(J29="×",
            LOOKUP(IFERROR(MATCH(I29,{"女子初段","女子弐段","女子参段","女子四段","女子五段","女子六段","女子七段","女子八段"},0)-MATCH(H29,{"女子初段","女子弐段","女子参段","女子四段","女子五段","女子六段","女子七段","女子八段"},0),-10),{-10,0,1,2},{0,0.5,0.75,1}),
            0
          )
        )
      )
    )
  )
)))</f>
        <v>0</v>
      </c>
      <c r="L29" s="92"/>
      <c r="N29" s="81"/>
      <c r="O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</row>
    <row r="30" spans="1:51" ht="15.5">
      <c r="A30" s="69"/>
      <c r="B30" s="175"/>
      <c r="C30" s="179"/>
      <c r="D30" s="87"/>
      <c r="E30" s="101"/>
      <c r="F30" s="90"/>
      <c r="G30" s="88"/>
      <c r="H30" s="101"/>
      <c r="I30" s="101"/>
      <c r="J30" s="103"/>
      <c r="K30" s="91">
        <f>IF(OR(D30="", E30="", I30=""), 0,
IF(AND(E30="日本ベテランズ国際柔道大会", D30&lt;DATE(2019,1,1)), 0,
IF(
  (
    IF(J30="◯", 0, COUNTIFS($E$16:$E$98, E30, $D$16:$D$98, "&gt;="&amp;DATE(YEAR(D30),1,1), $D$16:$D$98, "&lt;="&amp;DATE(YEAR(D30),12,31), $J$16:$J$98, "◯")) +
    IF(OR(J30="◯", J30="×"), 0, COUNTIFS($E$16:$E$98, E30, $D$16:$D$98, "&gt;="&amp;DATE(YEAR(D30),1,1), $D$16:$D$98, "&lt;="&amp;DATE(YEAR(D30),12,31), $J$16:$J$98, "×")) +
    COUNTIFS($E$16:E30, E30, $D$16:D30, "&gt;="&amp;DATE(YEAR(D30),1,1), $D$16:D30, "&lt;="&amp;DATE(YEAR(D30),12,31), $J$16:J30, J30)
  )
  &gt; IF(E30="全国高段者大会", 2, IF(OR(E30="地区高段者大会", E30="全国柔道整復師高段者大会", E30="府県高段者大会"), 1, IF(E30="日本ベテランズ国際柔道大会", 100, 100))),
  0,
  IF(E30="日本ベテランズ国際柔道大会",
    MAX(0, MIN(
      IF(J30="◯",
        IF(MATCH(I30,{"女子初段","女子弐段","女子参段","女子四段","女子五段","女子六段","女子七段","女子八段"},0)-MATCH(H30,{"女子初段","女子弐段","女子参段","女子四段","女子五段","女子六段","女子七段","女子八段"},0)&gt;=2, 2, IF(MATCH(I30,{"女子初段","女子弐段","女子参段","女子四段","女子五段","女子六段","女子七段","女子八段"},0)-MATCH(H30,{"女子初段","女子弐段","女子参段","女子四段","女子五段","女子六段","女子七段","女子八段"},0)=1, 1.5, IF(MATCH(I30,{"女子初段","女子弐段","女子参段","女子四段","女子五段","女子六段","女子七段","女子八段"},0)-MATCH(H30,{"女子初段","女子弐段","女子参段","女子四段","女子五段","女子六段","女子七段","女子八段"},0)=0, 1, IF(MATCH(I30,{"女子初段","女子弐段","女子参段","女子四段","女子五段","女子六段","女子七段","女子八段"},0)-MATCH(H30,{"女子初段","女子弐段","女子参段","女子四段","女子五段","女子六段","女子七段","女子八段"},0)=-1, 0.5, IF(MATCH(I30,{"女子初段","女子弐段","女子参段","女子四段","女子五段","女子六段","女子七段","女子八段"},0)-MATCH(H30,{"女子初段","女子弐段","女子参段","女子四段","女子五段","女子六段","女子七段","女子八段"},0)=-2, 0.3, 0))))),
        IF(J30="×",
          IF(MATCH(I30,{"女子初段","女子弐段","女子参段","女子四段","女子五段","女子六段","女子七段","女子八段"},0)-MATCH(H30,{"女子初段","女子弐段","女子参段","女子四段","女子五段","女子六段","女子七段","女子八段"},0)&gt;=2, 1, IF(MATCH(I30,{"女子初段","女子弐段","女子参段","女子四段","女子五段","女子六段","女子七段","女子八段"},0)-MATCH(H30,{"女子初段","女子弐段","女子参段","女子四段","女子五段","女子六段","女子七段","女子八段"},0)=1, 0.75, IF(MATCH(I30,{"女子初段","女子弐段","女子参段","女子四段","女子五段","女子六段","女子七段","女子八段"},0)-MATCH(H30,{"女子初段","女子弐段","女子参段","女子四段","女子五段","女子六段","女子七段","女子八段"},0)=0, 0.5, 0))),
          0
        )
      ),
      1 - SUMIFS($K$16:K29, $E$16:E29, "日本ベテランズ国際柔道大会", $D$16:D29, "&gt;="&amp;DATE(YEAR(D30),1,1), $D$16:D29, "&lt;="&amp;DATE(YEAR(D30),12,31))
    )),
    IF(E30="府県高段者大会",
      IF(J30="◯", 1, IF(J30="×", 0.5, 0)),
      IF(OR(E30="全国高段者大会", E30="地区高段者大会", E30="全国柔道整復師高段者大会"),
        (IF(J30="◯", 1, IF(J30="×", 0.5, 0)) + IF(OR(AND(E30="全国高段者大会", D30&gt;=DATE(2015,4,1)), AND(E30="地区高段者大会", D30&gt;=DATE(2019,4,1))), 0.25, 0)),
        IF(J30="◯",
          LOOKUP(IFERROR(MATCH(I30,{"女子初段","女子弐段","女子参段","女子四段","女子五段","女子六段","女子七段","女子八段"},0)-MATCH(H30,{"女子初段","女子弐段","女子参段","女子四段","女子五段","女子六段","女子七段","女子八段"},0),-10),{-10,-2,-1,0,1,2},{0,0.3,0.5,1,1.5,2}),
          IF(J30="×",
            LOOKUP(IFERROR(MATCH(I30,{"女子初段","女子弐段","女子参段","女子四段","女子五段","女子六段","女子七段","女子八段"},0)-MATCH(H30,{"女子初段","女子弐段","女子参段","女子四段","女子五段","女子六段","女子七段","女子八段"},0),-10),{-10,0,1,2},{0,0.5,0.75,1}),
            0
          )
        )
      )
    )
  )
)))</f>
        <v>0</v>
      </c>
      <c r="L30" s="92"/>
      <c r="N30" s="81"/>
      <c r="O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</row>
    <row r="31" spans="1:51" ht="15.5">
      <c r="A31" s="69"/>
      <c r="B31" s="175"/>
      <c r="C31" s="179"/>
      <c r="D31" s="87"/>
      <c r="E31" s="101"/>
      <c r="F31" s="90"/>
      <c r="G31" s="88"/>
      <c r="H31" s="101"/>
      <c r="I31" s="101"/>
      <c r="J31" s="103"/>
      <c r="K31" s="91">
        <f>IF(OR(D31="", E31="", I31=""), 0,
IF(AND(E31="日本ベテランズ国際柔道大会", D31&lt;DATE(2019,1,1)), 0,
IF(
  (
    IF(J31="◯", 0, COUNTIFS($E$16:$E$98, E31, $D$16:$D$98, "&gt;="&amp;DATE(YEAR(D31),1,1), $D$16:$D$98, "&lt;="&amp;DATE(YEAR(D31),12,31), $J$16:$J$98, "◯")) +
    IF(OR(J31="◯", J31="×"), 0, COUNTIFS($E$16:$E$98, E31, $D$16:$D$98, "&gt;="&amp;DATE(YEAR(D31),1,1), $D$16:$D$98, "&lt;="&amp;DATE(YEAR(D31),12,31), $J$16:$J$98, "×")) +
    COUNTIFS($E$16:E31, E31, $D$16:D31, "&gt;="&amp;DATE(YEAR(D31),1,1), $D$16:D31, "&lt;="&amp;DATE(YEAR(D31),12,31), $J$16:J31, J31)
  )
  &gt; IF(E31="全国高段者大会", 2, IF(OR(E31="地区高段者大会", E31="全国柔道整復師高段者大会", E31="府県高段者大会"), 1, IF(E31="日本ベテランズ国際柔道大会", 100, 100))),
  0,
  IF(E31="日本ベテランズ国際柔道大会",
    MAX(0, MIN(
      IF(J31="◯",
        IF(MATCH(I31,{"女子初段","女子弐段","女子参段","女子四段","女子五段","女子六段","女子七段","女子八段"},0)-MATCH(H31,{"女子初段","女子弐段","女子参段","女子四段","女子五段","女子六段","女子七段","女子八段"},0)&gt;=2, 2, IF(MATCH(I31,{"女子初段","女子弐段","女子参段","女子四段","女子五段","女子六段","女子七段","女子八段"},0)-MATCH(H31,{"女子初段","女子弐段","女子参段","女子四段","女子五段","女子六段","女子七段","女子八段"},0)=1, 1.5, IF(MATCH(I31,{"女子初段","女子弐段","女子参段","女子四段","女子五段","女子六段","女子七段","女子八段"},0)-MATCH(H31,{"女子初段","女子弐段","女子参段","女子四段","女子五段","女子六段","女子七段","女子八段"},0)=0, 1, IF(MATCH(I31,{"女子初段","女子弐段","女子参段","女子四段","女子五段","女子六段","女子七段","女子八段"},0)-MATCH(H31,{"女子初段","女子弐段","女子参段","女子四段","女子五段","女子六段","女子七段","女子八段"},0)=-1, 0.5, IF(MATCH(I31,{"女子初段","女子弐段","女子参段","女子四段","女子五段","女子六段","女子七段","女子八段"},0)-MATCH(H31,{"女子初段","女子弐段","女子参段","女子四段","女子五段","女子六段","女子七段","女子八段"},0)=-2, 0.3, 0))))),
        IF(J31="×",
          IF(MATCH(I31,{"女子初段","女子弐段","女子参段","女子四段","女子五段","女子六段","女子七段","女子八段"},0)-MATCH(H31,{"女子初段","女子弐段","女子参段","女子四段","女子五段","女子六段","女子七段","女子八段"},0)&gt;=2, 1, IF(MATCH(I31,{"女子初段","女子弐段","女子参段","女子四段","女子五段","女子六段","女子七段","女子八段"},0)-MATCH(H31,{"女子初段","女子弐段","女子参段","女子四段","女子五段","女子六段","女子七段","女子八段"},0)=1, 0.75, IF(MATCH(I31,{"女子初段","女子弐段","女子参段","女子四段","女子五段","女子六段","女子七段","女子八段"},0)-MATCH(H31,{"女子初段","女子弐段","女子参段","女子四段","女子五段","女子六段","女子七段","女子八段"},0)=0, 0.5, 0))),
          0
        )
      ),
      1 - SUMIFS($K$16:K30, $E$16:E30, "日本ベテランズ国際柔道大会", $D$16:D30, "&gt;="&amp;DATE(YEAR(D31),1,1), $D$16:D30, "&lt;="&amp;DATE(YEAR(D31),12,31))
    )),
    IF(E31="府県高段者大会",
      IF(J31="◯", 1, IF(J31="×", 0.5, 0)),
      IF(OR(E31="全国高段者大会", E31="地区高段者大会", E31="全国柔道整復師高段者大会"),
        (IF(J31="◯", 1, IF(J31="×", 0.5, 0)) + IF(OR(AND(E31="全国高段者大会", D31&gt;=DATE(2015,4,1)), AND(E31="地区高段者大会", D31&gt;=DATE(2019,4,1))), 0.25, 0)),
        IF(J31="◯",
          LOOKUP(IFERROR(MATCH(I31,{"女子初段","女子弐段","女子参段","女子四段","女子五段","女子六段","女子七段","女子八段"},0)-MATCH(H31,{"女子初段","女子弐段","女子参段","女子四段","女子五段","女子六段","女子七段","女子八段"},0),-10),{-10,-2,-1,0,1,2},{0,0.3,0.5,1,1.5,2}),
          IF(J31="×",
            LOOKUP(IFERROR(MATCH(I31,{"女子初段","女子弐段","女子参段","女子四段","女子五段","女子六段","女子七段","女子八段"},0)-MATCH(H31,{"女子初段","女子弐段","女子参段","女子四段","女子五段","女子六段","女子七段","女子八段"},0),-10),{-10,0,1,2},{0,0.5,0.75,1}),
            0
          )
        )
      )
    )
  )
)))</f>
        <v>0</v>
      </c>
      <c r="L31" s="92"/>
      <c r="N31" s="81"/>
      <c r="O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</row>
    <row r="32" spans="1:51" ht="15.5">
      <c r="A32" s="69"/>
      <c r="B32" s="175"/>
      <c r="C32" s="179"/>
      <c r="D32" s="87"/>
      <c r="E32" s="101"/>
      <c r="G32" s="88"/>
      <c r="H32" s="101"/>
      <c r="I32" s="101"/>
      <c r="J32" s="103"/>
      <c r="K32" s="91">
        <f>IF(OR(D32="", E32="", I32=""), 0,
IF(AND(E32="日本ベテランズ国際柔道大会", D32&lt;DATE(2019,1,1)), 0,
IF(
  (
    IF(J32="◯", 0, COUNTIFS($E$16:$E$98, E32, $D$16:$D$98, "&gt;="&amp;DATE(YEAR(D32),1,1), $D$16:$D$98, "&lt;="&amp;DATE(YEAR(D32),12,31), $J$16:$J$98, "◯")) +
    IF(OR(J32="◯", J32="×"), 0, COUNTIFS($E$16:$E$98, E32, $D$16:$D$98, "&gt;="&amp;DATE(YEAR(D32),1,1), $D$16:$D$98, "&lt;="&amp;DATE(YEAR(D32),12,31), $J$16:$J$98, "×")) +
    COUNTIFS($E$16:E32, E32, $D$16:D32, "&gt;="&amp;DATE(YEAR(D32),1,1), $D$16:D32, "&lt;="&amp;DATE(YEAR(D32),12,31), $J$16:J32, J32)
  )
  &gt; IF(E32="全国高段者大会", 2, IF(OR(E32="地区高段者大会", E32="全国柔道整復師高段者大会", E32="府県高段者大会"), 1, IF(E32="日本ベテランズ国際柔道大会", 100, 100))),
  0,
  IF(E32="日本ベテランズ国際柔道大会",
    MAX(0, MIN(
      IF(J32="◯",
        IF(MATCH(I32,{"女子初段","女子弐段","女子参段","女子四段","女子五段","女子六段","女子七段","女子八段"},0)-MATCH(H32,{"女子初段","女子弐段","女子参段","女子四段","女子五段","女子六段","女子七段","女子八段"},0)&gt;=2, 2, IF(MATCH(I32,{"女子初段","女子弐段","女子参段","女子四段","女子五段","女子六段","女子七段","女子八段"},0)-MATCH(H32,{"女子初段","女子弐段","女子参段","女子四段","女子五段","女子六段","女子七段","女子八段"},0)=1, 1.5, IF(MATCH(I32,{"女子初段","女子弐段","女子参段","女子四段","女子五段","女子六段","女子七段","女子八段"},0)-MATCH(H32,{"女子初段","女子弐段","女子参段","女子四段","女子五段","女子六段","女子七段","女子八段"},0)=0, 1, IF(MATCH(I32,{"女子初段","女子弐段","女子参段","女子四段","女子五段","女子六段","女子七段","女子八段"},0)-MATCH(H32,{"女子初段","女子弐段","女子参段","女子四段","女子五段","女子六段","女子七段","女子八段"},0)=-1, 0.5, IF(MATCH(I32,{"女子初段","女子弐段","女子参段","女子四段","女子五段","女子六段","女子七段","女子八段"},0)-MATCH(H32,{"女子初段","女子弐段","女子参段","女子四段","女子五段","女子六段","女子七段","女子八段"},0)=-2, 0.3, 0))))),
        IF(J32="×",
          IF(MATCH(I32,{"女子初段","女子弐段","女子参段","女子四段","女子五段","女子六段","女子七段","女子八段"},0)-MATCH(H32,{"女子初段","女子弐段","女子参段","女子四段","女子五段","女子六段","女子七段","女子八段"},0)&gt;=2, 1, IF(MATCH(I32,{"女子初段","女子弐段","女子参段","女子四段","女子五段","女子六段","女子七段","女子八段"},0)-MATCH(H32,{"女子初段","女子弐段","女子参段","女子四段","女子五段","女子六段","女子七段","女子八段"},0)=1, 0.75, IF(MATCH(I32,{"女子初段","女子弐段","女子参段","女子四段","女子五段","女子六段","女子七段","女子八段"},0)-MATCH(H32,{"女子初段","女子弐段","女子参段","女子四段","女子五段","女子六段","女子七段","女子八段"},0)=0, 0.5, 0))),
          0
        )
      ),
      1 - SUMIFS($K$16:K31, $E$16:E31, "日本ベテランズ国際柔道大会", $D$16:D31, "&gt;="&amp;DATE(YEAR(D32),1,1), $D$16:D31, "&lt;="&amp;DATE(YEAR(D32),12,31))
    )),
    IF(E32="府県高段者大会",
      IF(J32="◯", 1, IF(J32="×", 0.5, 0)),
      IF(OR(E32="全国高段者大会", E32="地区高段者大会", E32="全国柔道整復師高段者大会"),
        (IF(J32="◯", 1, IF(J32="×", 0.5, 0)) + IF(OR(AND(E32="全国高段者大会", D32&gt;=DATE(2015,4,1)), AND(E32="地区高段者大会", D32&gt;=DATE(2019,4,1))), 0.25, 0)),
        IF(J32="◯",
          LOOKUP(IFERROR(MATCH(I32,{"女子初段","女子弐段","女子参段","女子四段","女子五段","女子六段","女子七段","女子八段"},0)-MATCH(H32,{"女子初段","女子弐段","女子参段","女子四段","女子五段","女子六段","女子七段","女子八段"},0),-10),{-10,-2,-1,0,1,2},{0,0.3,0.5,1,1.5,2}),
          IF(J32="×",
            LOOKUP(IFERROR(MATCH(I32,{"女子初段","女子弐段","女子参段","女子四段","女子五段","女子六段","女子七段","女子八段"},0)-MATCH(H32,{"女子初段","女子弐段","女子参段","女子四段","女子五段","女子六段","女子七段","女子八段"},0),-10),{-10,0,1,2},{0,0.5,0.75,1}),
            0
          )
        )
      )
    )
  )
)))</f>
        <v>0</v>
      </c>
      <c r="L32" s="92"/>
      <c r="N32" s="81"/>
      <c r="O32" s="81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</row>
    <row r="33" spans="1:51" ht="15.5">
      <c r="A33" s="69"/>
      <c r="B33" s="175"/>
      <c r="C33" s="179"/>
      <c r="D33" s="87"/>
      <c r="E33" s="101"/>
      <c r="F33" s="90"/>
      <c r="G33" s="88"/>
      <c r="H33" s="101"/>
      <c r="I33" s="101"/>
      <c r="J33" s="103"/>
      <c r="K33" s="91">
        <f>IF(OR(D33="", E33="", I33=""), 0,
IF(AND(E33="日本ベテランズ国際柔道大会", D33&lt;DATE(2019,1,1)), 0,
IF(
  (
    IF(J33="◯", 0, COUNTIFS($E$16:$E$98, E33, $D$16:$D$98, "&gt;="&amp;DATE(YEAR(D33),1,1), $D$16:$D$98, "&lt;="&amp;DATE(YEAR(D33),12,31), $J$16:$J$98, "◯")) +
    IF(OR(J33="◯", J33="×"), 0, COUNTIFS($E$16:$E$98, E33, $D$16:$D$98, "&gt;="&amp;DATE(YEAR(D33),1,1), $D$16:$D$98, "&lt;="&amp;DATE(YEAR(D33),12,31), $J$16:$J$98, "×")) +
    COUNTIFS($E$16:E33, E33, $D$16:D33, "&gt;="&amp;DATE(YEAR(D33),1,1), $D$16:D33, "&lt;="&amp;DATE(YEAR(D33),12,31), $J$16:J33, J33)
  )
  &gt; IF(E33="全国高段者大会", 2, IF(OR(E33="地区高段者大会", E33="全国柔道整復師高段者大会", E33="府県高段者大会"), 1, IF(E33="日本ベテランズ国際柔道大会", 100, 100))),
  0,
  IF(E33="日本ベテランズ国際柔道大会",
    MAX(0, MIN(
      IF(J33="◯",
        IF(MATCH(I33,{"女子初段","女子弐段","女子参段","女子四段","女子五段","女子六段","女子七段","女子八段"},0)-MATCH(H33,{"女子初段","女子弐段","女子参段","女子四段","女子五段","女子六段","女子七段","女子八段"},0)&gt;=2, 2, IF(MATCH(I33,{"女子初段","女子弐段","女子参段","女子四段","女子五段","女子六段","女子七段","女子八段"},0)-MATCH(H33,{"女子初段","女子弐段","女子参段","女子四段","女子五段","女子六段","女子七段","女子八段"},0)=1, 1.5, IF(MATCH(I33,{"女子初段","女子弐段","女子参段","女子四段","女子五段","女子六段","女子七段","女子八段"},0)-MATCH(H33,{"女子初段","女子弐段","女子参段","女子四段","女子五段","女子六段","女子七段","女子八段"},0)=0, 1, IF(MATCH(I33,{"女子初段","女子弐段","女子参段","女子四段","女子五段","女子六段","女子七段","女子八段"},0)-MATCH(H33,{"女子初段","女子弐段","女子参段","女子四段","女子五段","女子六段","女子七段","女子八段"},0)=-1, 0.5, IF(MATCH(I33,{"女子初段","女子弐段","女子参段","女子四段","女子五段","女子六段","女子七段","女子八段"},0)-MATCH(H33,{"女子初段","女子弐段","女子参段","女子四段","女子五段","女子六段","女子七段","女子八段"},0)=-2, 0.3, 0))))),
        IF(J33="×",
          IF(MATCH(I33,{"女子初段","女子弐段","女子参段","女子四段","女子五段","女子六段","女子七段","女子八段"},0)-MATCH(H33,{"女子初段","女子弐段","女子参段","女子四段","女子五段","女子六段","女子七段","女子八段"},0)&gt;=2, 1, IF(MATCH(I33,{"女子初段","女子弐段","女子参段","女子四段","女子五段","女子六段","女子七段","女子八段"},0)-MATCH(H33,{"女子初段","女子弐段","女子参段","女子四段","女子五段","女子六段","女子七段","女子八段"},0)=1, 0.75, IF(MATCH(I33,{"女子初段","女子弐段","女子参段","女子四段","女子五段","女子六段","女子七段","女子八段"},0)-MATCH(H33,{"女子初段","女子弐段","女子参段","女子四段","女子五段","女子六段","女子七段","女子八段"},0)=0, 0.5, 0))),
          0
        )
      ),
      1 - SUMIFS($K$16:K32, $E$16:E32, "日本ベテランズ国際柔道大会", $D$16:D32, "&gt;="&amp;DATE(YEAR(D33),1,1), $D$16:D32, "&lt;="&amp;DATE(YEAR(D33),12,31))
    )),
    IF(E33="府県高段者大会",
      IF(J33="◯", 1, IF(J33="×", 0.5, 0)),
      IF(OR(E33="全国高段者大会", E33="地区高段者大会", E33="全国柔道整復師高段者大会"),
        (IF(J33="◯", 1, IF(J33="×", 0.5, 0)) + IF(OR(AND(E33="全国高段者大会", D33&gt;=DATE(2015,4,1)), AND(E33="地区高段者大会", D33&gt;=DATE(2019,4,1))), 0.25, 0)),
        IF(J33="◯",
          LOOKUP(IFERROR(MATCH(I33,{"女子初段","女子弐段","女子参段","女子四段","女子五段","女子六段","女子七段","女子八段"},0)-MATCH(H33,{"女子初段","女子弐段","女子参段","女子四段","女子五段","女子六段","女子七段","女子八段"},0),-10),{-10,-2,-1,0,1,2},{0,0.3,0.5,1,1.5,2}),
          IF(J33="×",
            LOOKUP(IFERROR(MATCH(I33,{"女子初段","女子弐段","女子参段","女子四段","女子五段","女子六段","女子七段","女子八段"},0)-MATCH(H33,{"女子初段","女子弐段","女子参段","女子四段","女子五段","女子六段","女子七段","女子八段"},0),-10),{-10,0,1,2},{0,0.5,0.75,1}),
            0
          )
        )
      )
    )
  )
)))</f>
        <v>0</v>
      </c>
      <c r="L33" s="92"/>
      <c r="N33" s="81"/>
      <c r="O33" s="81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</row>
    <row r="34" spans="1:51" ht="15.5">
      <c r="A34" s="69"/>
      <c r="B34" s="175"/>
      <c r="C34" s="179"/>
      <c r="D34" s="87"/>
      <c r="E34" s="101"/>
      <c r="F34" s="90"/>
      <c r="G34" s="88"/>
      <c r="H34" s="101"/>
      <c r="I34" s="101"/>
      <c r="J34" s="103"/>
      <c r="K34" s="91">
        <f>IF(OR(D34="", E34="", I34=""), 0,
IF(AND(E34="日本ベテランズ国際柔道大会", D34&lt;DATE(2019,1,1)), 0,
IF(
  (
    IF(J34="◯", 0, COUNTIFS($E$16:$E$98, E34, $D$16:$D$98, "&gt;="&amp;DATE(YEAR(D34),1,1), $D$16:$D$98, "&lt;="&amp;DATE(YEAR(D34),12,31), $J$16:$J$98, "◯")) +
    IF(OR(J34="◯", J34="×"), 0, COUNTIFS($E$16:$E$98, E34, $D$16:$D$98, "&gt;="&amp;DATE(YEAR(D34),1,1), $D$16:$D$98, "&lt;="&amp;DATE(YEAR(D34),12,31), $J$16:$J$98, "×")) +
    COUNTIFS($E$16:E34, E34, $D$16:D34, "&gt;="&amp;DATE(YEAR(D34),1,1), $D$16:D34, "&lt;="&amp;DATE(YEAR(D34),12,31), $J$16:J34, J34)
  )
  &gt; IF(E34="全国高段者大会", 2, IF(OR(E34="地区高段者大会", E34="全国柔道整復師高段者大会", E34="府県高段者大会"), 1, IF(E34="日本ベテランズ国際柔道大会", 100, 100))),
  0,
  IF(E34="日本ベテランズ国際柔道大会",
    MAX(0, MIN(
      IF(J34="◯",
        IF(MATCH(I34,{"女子初段","女子弐段","女子参段","女子四段","女子五段","女子六段","女子七段","女子八段"},0)-MATCH(H34,{"女子初段","女子弐段","女子参段","女子四段","女子五段","女子六段","女子七段","女子八段"},0)&gt;=2, 2, IF(MATCH(I34,{"女子初段","女子弐段","女子参段","女子四段","女子五段","女子六段","女子七段","女子八段"},0)-MATCH(H34,{"女子初段","女子弐段","女子参段","女子四段","女子五段","女子六段","女子七段","女子八段"},0)=1, 1.5, IF(MATCH(I34,{"女子初段","女子弐段","女子参段","女子四段","女子五段","女子六段","女子七段","女子八段"},0)-MATCH(H34,{"女子初段","女子弐段","女子参段","女子四段","女子五段","女子六段","女子七段","女子八段"},0)=0, 1, IF(MATCH(I34,{"女子初段","女子弐段","女子参段","女子四段","女子五段","女子六段","女子七段","女子八段"},0)-MATCH(H34,{"女子初段","女子弐段","女子参段","女子四段","女子五段","女子六段","女子七段","女子八段"},0)=-1, 0.5, IF(MATCH(I34,{"女子初段","女子弐段","女子参段","女子四段","女子五段","女子六段","女子七段","女子八段"},0)-MATCH(H34,{"女子初段","女子弐段","女子参段","女子四段","女子五段","女子六段","女子七段","女子八段"},0)=-2, 0.3, 0))))),
        IF(J34="×",
          IF(MATCH(I34,{"女子初段","女子弐段","女子参段","女子四段","女子五段","女子六段","女子七段","女子八段"},0)-MATCH(H34,{"女子初段","女子弐段","女子参段","女子四段","女子五段","女子六段","女子七段","女子八段"},0)&gt;=2, 1, IF(MATCH(I34,{"女子初段","女子弐段","女子参段","女子四段","女子五段","女子六段","女子七段","女子八段"},0)-MATCH(H34,{"女子初段","女子弐段","女子参段","女子四段","女子五段","女子六段","女子七段","女子八段"},0)=1, 0.75, IF(MATCH(I34,{"女子初段","女子弐段","女子参段","女子四段","女子五段","女子六段","女子七段","女子八段"},0)-MATCH(H34,{"女子初段","女子弐段","女子参段","女子四段","女子五段","女子六段","女子七段","女子八段"},0)=0, 0.5, 0))),
          0
        )
      ),
      1 - SUMIFS($K$16:K33, $E$16:E33, "日本ベテランズ国際柔道大会", $D$16:D33, "&gt;="&amp;DATE(YEAR(D34),1,1), $D$16:D33, "&lt;="&amp;DATE(YEAR(D34),12,31))
    )),
    IF(E34="府県高段者大会",
      IF(J34="◯", 1, IF(J34="×", 0.5, 0)),
      IF(OR(E34="全国高段者大会", E34="地区高段者大会", E34="全国柔道整復師高段者大会"),
        (IF(J34="◯", 1, IF(J34="×", 0.5, 0)) + IF(OR(AND(E34="全国高段者大会", D34&gt;=DATE(2015,4,1)), AND(E34="地区高段者大会", D34&gt;=DATE(2019,4,1))), 0.25, 0)),
        IF(J34="◯",
          LOOKUP(IFERROR(MATCH(I34,{"女子初段","女子弐段","女子参段","女子四段","女子五段","女子六段","女子七段","女子八段"},0)-MATCH(H34,{"女子初段","女子弐段","女子参段","女子四段","女子五段","女子六段","女子七段","女子八段"},0),-10),{-10,-2,-1,0,1,2},{0,0.3,0.5,1,1.5,2}),
          IF(J34="×",
            LOOKUP(IFERROR(MATCH(I34,{"女子初段","女子弐段","女子参段","女子四段","女子五段","女子六段","女子七段","女子八段"},0)-MATCH(H34,{"女子初段","女子弐段","女子参段","女子四段","女子五段","女子六段","女子七段","女子八段"},0),-10),{-10,0,1,2},{0,0.5,0.75,1}),
            0
          )
        )
      )
    )
  )
)))</f>
        <v>0</v>
      </c>
      <c r="L34" s="92"/>
      <c r="N34" s="81"/>
      <c r="O34" s="81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</row>
    <row r="35" spans="1:51" ht="15.5">
      <c r="A35" s="69"/>
      <c r="B35" s="175"/>
      <c r="C35" s="179"/>
      <c r="D35" s="87"/>
      <c r="E35" s="101"/>
      <c r="F35" s="90"/>
      <c r="G35" s="88"/>
      <c r="H35" s="101"/>
      <c r="I35" s="101"/>
      <c r="J35" s="103"/>
      <c r="K35" s="91">
        <f>IF(OR(D35="", E35="", I35=""), 0,
IF(AND(E35="日本ベテランズ国際柔道大会", D35&lt;DATE(2019,1,1)), 0,
IF(
  (
    IF(J35="◯", 0, COUNTIFS($E$16:$E$98, E35, $D$16:$D$98, "&gt;="&amp;DATE(YEAR(D35),1,1), $D$16:$D$98, "&lt;="&amp;DATE(YEAR(D35),12,31), $J$16:$J$98, "◯")) +
    IF(OR(J35="◯", J35="×"), 0, COUNTIFS($E$16:$E$98, E35, $D$16:$D$98, "&gt;="&amp;DATE(YEAR(D35),1,1), $D$16:$D$98, "&lt;="&amp;DATE(YEAR(D35),12,31), $J$16:$J$98, "×")) +
    COUNTIFS($E$16:E35, E35, $D$16:D35, "&gt;="&amp;DATE(YEAR(D35),1,1), $D$16:D35, "&lt;="&amp;DATE(YEAR(D35),12,31), $J$16:J35, J35)
  )
  &gt; IF(E35="全国高段者大会", 2, IF(OR(E35="地区高段者大会", E35="全国柔道整復師高段者大会", E35="府県高段者大会"), 1, IF(E35="日本ベテランズ国際柔道大会", 100, 100))),
  0,
  IF(E35="日本ベテランズ国際柔道大会",
    MAX(0, MIN(
      IF(J35="◯",
        IF(MATCH(I35,{"女子初段","女子弐段","女子参段","女子四段","女子五段","女子六段","女子七段","女子八段"},0)-MATCH(H35,{"女子初段","女子弐段","女子参段","女子四段","女子五段","女子六段","女子七段","女子八段"},0)&gt;=2, 2, IF(MATCH(I35,{"女子初段","女子弐段","女子参段","女子四段","女子五段","女子六段","女子七段","女子八段"},0)-MATCH(H35,{"女子初段","女子弐段","女子参段","女子四段","女子五段","女子六段","女子七段","女子八段"},0)=1, 1.5, IF(MATCH(I35,{"女子初段","女子弐段","女子参段","女子四段","女子五段","女子六段","女子七段","女子八段"},0)-MATCH(H35,{"女子初段","女子弐段","女子参段","女子四段","女子五段","女子六段","女子七段","女子八段"},0)=0, 1, IF(MATCH(I35,{"女子初段","女子弐段","女子参段","女子四段","女子五段","女子六段","女子七段","女子八段"},0)-MATCH(H35,{"女子初段","女子弐段","女子参段","女子四段","女子五段","女子六段","女子七段","女子八段"},0)=-1, 0.5, IF(MATCH(I35,{"女子初段","女子弐段","女子参段","女子四段","女子五段","女子六段","女子七段","女子八段"},0)-MATCH(H35,{"女子初段","女子弐段","女子参段","女子四段","女子五段","女子六段","女子七段","女子八段"},0)=-2, 0.3, 0))))),
        IF(J35="×",
          IF(MATCH(I35,{"女子初段","女子弐段","女子参段","女子四段","女子五段","女子六段","女子七段","女子八段"},0)-MATCH(H35,{"女子初段","女子弐段","女子参段","女子四段","女子五段","女子六段","女子七段","女子八段"},0)&gt;=2, 1, IF(MATCH(I35,{"女子初段","女子弐段","女子参段","女子四段","女子五段","女子六段","女子七段","女子八段"},0)-MATCH(H35,{"女子初段","女子弐段","女子参段","女子四段","女子五段","女子六段","女子七段","女子八段"},0)=1, 0.75, IF(MATCH(I35,{"女子初段","女子弐段","女子参段","女子四段","女子五段","女子六段","女子七段","女子八段"},0)-MATCH(H35,{"女子初段","女子弐段","女子参段","女子四段","女子五段","女子六段","女子七段","女子八段"},0)=0, 0.5, 0))),
          0
        )
      ),
      1 - SUMIFS($K$16:K34, $E$16:E34, "日本ベテランズ国際柔道大会", $D$16:D34, "&gt;="&amp;DATE(YEAR(D35),1,1), $D$16:D34, "&lt;="&amp;DATE(YEAR(D35),12,31))
    )),
    IF(E35="府県高段者大会",
      IF(J35="◯", 1, IF(J35="×", 0.5, 0)),
      IF(OR(E35="全国高段者大会", E35="地区高段者大会", E35="全国柔道整復師高段者大会"),
        (IF(J35="◯", 1, IF(J35="×", 0.5, 0)) + IF(OR(AND(E35="全国高段者大会", D35&gt;=DATE(2015,4,1)), AND(E35="地区高段者大会", D35&gt;=DATE(2019,4,1))), 0.25, 0)),
        IF(J35="◯",
          LOOKUP(IFERROR(MATCH(I35,{"女子初段","女子弐段","女子参段","女子四段","女子五段","女子六段","女子七段","女子八段"},0)-MATCH(H35,{"女子初段","女子弐段","女子参段","女子四段","女子五段","女子六段","女子七段","女子八段"},0),-10),{-10,-2,-1,0,1,2},{0,0.3,0.5,1,1.5,2}),
          IF(J35="×",
            LOOKUP(IFERROR(MATCH(I35,{"女子初段","女子弐段","女子参段","女子四段","女子五段","女子六段","女子七段","女子八段"},0)-MATCH(H35,{"女子初段","女子弐段","女子参段","女子四段","女子五段","女子六段","女子七段","女子八段"},0),-10),{-10,0,1,2},{0,0.5,0.75,1}),
            0
          )
        )
      )
    )
  )
)))</f>
        <v>0</v>
      </c>
      <c r="L35" s="92"/>
      <c r="N35" s="81"/>
      <c r="O35" s="81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</row>
    <row r="36" spans="1:51" ht="15.5">
      <c r="A36" s="69"/>
      <c r="B36" s="175"/>
      <c r="C36" s="179"/>
      <c r="D36" s="87"/>
      <c r="E36" s="101"/>
      <c r="F36" s="90"/>
      <c r="G36" s="88"/>
      <c r="H36" s="101"/>
      <c r="I36" s="101"/>
      <c r="J36" s="103"/>
      <c r="K36" s="91">
        <f>IF(OR(D36="", E36="", I36=""), 0,
IF(AND(E36="日本ベテランズ国際柔道大会", D36&lt;DATE(2019,1,1)), 0,
IF(
  (
    IF(J36="◯", 0, COUNTIFS($E$16:$E$98, E36, $D$16:$D$98, "&gt;="&amp;DATE(YEAR(D36),1,1), $D$16:$D$98, "&lt;="&amp;DATE(YEAR(D36),12,31), $J$16:$J$98, "◯")) +
    IF(OR(J36="◯", J36="×"), 0, COUNTIFS($E$16:$E$98, E36, $D$16:$D$98, "&gt;="&amp;DATE(YEAR(D36),1,1), $D$16:$D$98, "&lt;="&amp;DATE(YEAR(D36),12,31), $J$16:$J$98, "×")) +
    COUNTIFS($E$16:E36, E36, $D$16:D36, "&gt;="&amp;DATE(YEAR(D36),1,1), $D$16:D36, "&lt;="&amp;DATE(YEAR(D36),12,31), $J$16:J36, J36)
  )
  &gt; IF(E36="全国高段者大会", 2, IF(OR(E36="地区高段者大会", E36="全国柔道整復師高段者大会", E36="府県高段者大会"), 1, IF(E36="日本ベテランズ国際柔道大会", 100, 100))),
  0,
  IF(E36="日本ベテランズ国際柔道大会",
    MAX(0, MIN(
      IF(J36="◯",
        IF(MATCH(I36,{"女子初段","女子弐段","女子参段","女子四段","女子五段","女子六段","女子七段","女子八段"},0)-MATCH(H36,{"女子初段","女子弐段","女子参段","女子四段","女子五段","女子六段","女子七段","女子八段"},0)&gt;=2, 2, IF(MATCH(I36,{"女子初段","女子弐段","女子参段","女子四段","女子五段","女子六段","女子七段","女子八段"},0)-MATCH(H36,{"女子初段","女子弐段","女子参段","女子四段","女子五段","女子六段","女子七段","女子八段"},0)=1, 1.5, IF(MATCH(I36,{"女子初段","女子弐段","女子参段","女子四段","女子五段","女子六段","女子七段","女子八段"},0)-MATCH(H36,{"女子初段","女子弐段","女子参段","女子四段","女子五段","女子六段","女子七段","女子八段"},0)=0, 1, IF(MATCH(I36,{"女子初段","女子弐段","女子参段","女子四段","女子五段","女子六段","女子七段","女子八段"},0)-MATCH(H36,{"女子初段","女子弐段","女子参段","女子四段","女子五段","女子六段","女子七段","女子八段"},0)=-1, 0.5, IF(MATCH(I36,{"女子初段","女子弐段","女子参段","女子四段","女子五段","女子六段","女子七段","女子八段"},0)-MATCH(H36,{"女子初段","女子弐段","女子参段","女子四段","女子五段","女子六段","女子七段","女子八段"},0)=-2, 0.3, 0))))),
        IF(J36="×",
          IF(MATCH(I36,{"女子初段","女子弐段","女子参段","女子四段","女子五段","女子六段","女子七段","女子八段"},0)-MATCH(H36,{"女子初段","女子弐段","女子参段","女子四段","女子五段","女子六段","女子七段","女子八段"},0)&gt;=2, 1, IF(MATCH(I36,{"女子初段","女子弐段","女子参段","女子四段","女子五段","女子六段","女子七段","女子八段"},0)-MATCH(H36,{"女子初段","女子弐段","女子参段","女子四段","女子五段","女子六段","女子七段","女子八段"},0)=1, 0.75, IF(MATCH(I36,{"女子初段","女子弐段","女子参段","女子四段","女子五段","女子六段","女子七段","女子八段"},0)-MATCH(H36,{"女子初段","女子弐段","女子参段","女子四段","女子五段","女子六段","女子七段","女子八段"},0)=0, 0.5, 0))),
          0
        )
      ),
      1 - SUMIFS($K$16:K35, $E$16:E35, "日本ベテランズ国際柔道大会", $D$16:D35, "&gt;="&amp;DATE(YEAR(D36),1,1), $D$16:D35, "&lt;="&amp;DATE(YEAR(D36),12,31))
    )),
    IF(E36="府県高段者大会",
      IF(J36="◯", 1, IF(J36="×", 0.5, 0)),
      IF(OR(E36="全国高段者大会", E36="地区高段者大会", E36="全国柔道整復師高段者大会"),
        (IF(J36="◯", 1, IF(J36="×", 0.5, 0)) + IF(OR(AND(E36="全国高段者大会", D36&gt;=DATE(2015,4,1)), AND(E36="地区高段者大会", D36&gt;=DATE(2019,4,1))), 0.25, 0)),
        IF(J36="◯",
          LOOKUP(IFERROR(MATCH(I36,{"女子初段","女子弐段","女子参段","女子四段","女子五段","女子六段","女子七段","女子八段"},0)-MATCH(H36,{"女子初段","女子弐段","女子参段","女子四段","女子五段","女子六段","女子七段","女子八段"},0),-10),{-10,-2,-1,0,1,2},{0,0.3,0.5,1,1.5,2}),
          IF(J36="×",
            LOOKUP(IFERROR(MATCH(I36,{"女子初段","女子弐段","女子参段","女子四段","女子五段","女子六段","女子七段","女子八段"},0)-MATCH(H36,{"女子初段","女子弐段","女子参段","女子四段","女子五段","女子六段","女子七段","女子八段"},0),-10),{-10,0,1,2},{0,0.5,0.75,1}),
            0
          )
        )
      )
    )
  )
)))</f>
        <v>0</v>
      </c>
      <c r="L36" s="92"/>
      <c r="N36" s="81"/>
      <c r="O36" s="81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</row>
    <row r="37" spans="1:51" ht="15.5">
      <c r="A37" s="69"/>
      <c r="B37" s="175"/>
      <c r="C37" s="179"/>
      <c r="D37" s="87"/>
      <c r="E37" s="101"/>
      <c r="F37" s="90"/>
      <c r="G37" s="88"/>
      <c r="H37" s="101"/>
      <c r="I37" s="101"/>
      <c r="J37" s="103"/>
      <c r="K37" s="91">
        <f>IF(OR(D37="", E37="", I37=""), 0,
IF(AND(E37="日本ベテランズ国際柔道大会", D37&lt;DATE(2019,1,1)), 0,
IF(
  (
    IF(J37="◯", 0, COUNTIFS($E$16:$E$98, E37, $D$16:$D$98, "&gt;="&amp;DATE(YEAR(D37),1,1), $D$16:$D$98, "&lt;="&amp;DATE(YEAR(D37),12,31), $J$16:$J$98, "◯")) +
    IF(OR(J37="◯", J37="×"), 0, COUNTIFS($E$16:$E$98, E37, $D$16:$D$98, "&gt;="&amp;DATE(YEAR(D37),1,1), $D$16:$D$98, "&lt;="&amp;DATE(YEAR(D37),12,31), $J$16:$J$98, "×")) +
    COUNTIFS($E$16:E37, E37, $D$16:D37, "&gt;="&amp;DATE(YEAR(D37),1,1), $D$16:D37, "&lt;="&amp;DATE(YEAR(D37),12,31), $J$16:J37, J37)
  )
  &gt; IF(E37="全国高段者大会", 2, IF(OR(E37="地区高段者大会", E37="全国柔道整復師高段者大会", E37="府県高段者大会"), 1, IF(E37="日本ベテランズ国際柔道大会", 100, 100))),
  0,
  IF(E37="日本ベテランズ国際柔道大会",
    MAX(0, MIN(
      IF(J37="◯",
        IF(MATCH(I37,{"女子初段","女子弐段","女子参段","女子四段","女子五段","女子六段","女子七段","女子八段"},0)-MATCH(H37,{"女子初段","女子弐段","女子参段","女子四段","女子五段","女子六段","女子七段","女子八段"},0)&gt;=2, 2, IF(MATCH(I37,{"女子初段","女子弐段","女子参段","女子四段","女子五段","女子六段","女子七段","女子八段"},0)-MATCH(H37,{"女子初段","女子弐段","女子参段","女子四段","女子五段","女子六段","女子七段","女子八段"},0)=1, 1.5, IF(MATCH(I37,{"女子初段","女子弐段","女子参段","女子四段","女子五段","女子六段","女子七段","女子八段"},0)-MATCH(H37,{"女子初段","女子弐段","女子参段","女子四段","女子五段","女子六段","女子七段","女子八段"},0)=0, 1, IF(MATCH(I37,{"女子初段","女子弐段","女子参段","女子四段","女子五段","女子六段","女子七段","女子八段"},0)-MATCH(H37,{"女子初段","女子弐段","女子参段","女子四段","女子五段","女子六段","女子七段","女子八段"},0)=-1, 0.5, IF(MATCH(I37,{"女子初段","女子弐段","女子参段","女子四段","女子五段","女子六段","女子七段","女子八段"},0)-MATCH(H37,{"女子初段","女子弐段","女子参段","女子四段","女子五段","女子六段","女子七段","女子八段"},0)=-2, 0.3, 0))))),
        IF(J37="×",
          IF(MATCH(I37,{"女子初段","女子弐段","女子参段","女子四段","女子五段","女子六段","女子七段","女子八段"},0)-MATCH(H37,{"女子初段","女子弐段","女子参段","女子四段","女子五段","女子六段","女子七段","女子八段"},0)&gt;=2, 1, IF(MATCH(I37,{"女子初段","女子弐段","女子参段","女子四段","女子五段","女子六段","女子七段","女子八段"},0)-MATCH(H37,{"女子初段","女子弐段","女子参段","女子四段","女子五段","女子六段","女子七段","女子八段"},0)=1, 0.75, IF(MATCH(I37,{"女子初段","女子弐段","女子参段","女子四段","女子五段","女子六段","女子七段","女子八段"},0)-MATCH(H37,{"女子初段","女子弐段","女子参段","女子四段","女子五段","女子六段","女子七段","女子八段"},0)=0, 0.5, 0))),
          0
        )
      ),
      1 - SUMIFS($K$16:K36, $E$16:E36, "日本ベテランズ国際柔道大会", $D$16:D36, "&gt;="&amp;DATE(YEAR(D37),1,1), $D$16:D36, "&lt;="&amp;DATE(YEAR(D37),12,31))
    )),
    IF(E37="府県高段者大会",
      IF(J37="◯", 1, IF(J37="×", 0.5, 0)),
      IF(OR(E37="全国高段者大会", E37="地区高段者大会", E37="全国柔道整復師高段者大会"),
        (IF(J37="◯", 1, IF(J37="×", 0.5, 0)) + IF(OR(AND(E37="全国高段者大会", D37&gt;=DATE(2015,4,1)), AND(E37="地区高段者大会", D37&gt;=DATE(2019,4,1))), 0.25, 0)),
        IF(J37="◯",
          LOOKUP(IFERROR(MATCH(I37,{"女子初段","女子弐段","女子参段","女子四段","女子五段","女子六段","女子七段","女子八段"},0)-MATCH(H37,{"女子初段","女子弐段","女子参段","女子四段","女子五段","女子六段","女子七段","女子八段"},0),-10),{-10,-2,-1,0,1,2},{0,0.3,0.5,1,1.5,2}),
          IF(J37="×",
            LOOKUP(IFERROR(MATCH(I37,{"女子初段","女子弐段","女子参段","女子四段","女子五段","女子六段","女子七段","女子八段"},0)-MATCH(H37,{"女子初段","女子弐段","女子参段","女子四段","女子五段","女子六段","女子七段","女子八段"},0),-10),{-10,0,1,2},{0,0.5,0.75,1}),
            0
          )
        )
      )
    )
  )
)))</f>
        <v>0</v>
      </c>
      <c r="L37" s="92"/>
      <c r="N37" s="81"/>
      <c r="O37" s="81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</row>
    <row r="38" spans="1:51" ht="15.5">
      <c r="A38" s="69"/>
      <c r="B38" s="175"/>
      <c r="C38" s="179"/>
      <c r="D38" s="87"/>
      <c r="E38" s="101"/>
      <c r="F38" s="90"/>
      <c r="G38" s="88"/>
      <c r="H38" s="101"/>
      <c r="I38" s="101"/>
      <c r="J38" s="103"/>
      <c r="K38" s="91">
        <f>IF(OR(D38="", E38="", I38=""), 0,
IF(AND(E38="日本ベテランズ国際柔道大会", D38&lt;DATE(2019,1,1)), 0,
IF(
  (
    IF(J38="◯", 0, COUNTIFS($E$16:$E$98, E38, $D$16:$D$98, "&gt;="&amp;DATE(YEAR(D38),1,1), $D$16:$D$98, "&lt;="&amp;DATE(YEAR(D38),12,31), $J$16:$J$98, "◯")) +
    IF(OR(J38="◯", J38="×"), 0, COUNTIFS($E$16:$E$98, E38, $D$16:$D$98, "&gt;="&amp;DATE(YEAR(D38),1,1), $D$16:$D$98, "&lt;="&amp;DATE(YEAR(D38),12,31), $J$16:$J$98, "×")) +
    COUNTIFS($E$16:E38, E38, $D$16:D38, "&gt;="&amp;DATE(YEAR(D38),1,1), $D$16:D38, "&lt;="&amp;DATE(YEAR(D38),12,31), $J$16:J38, J38)
  )
  &gt; IF(E38="全国高段者大会", 2, IF(OR(E38="地区高段者大会", E38="全国柔道整復師高段者大会", E38="府県高段者大会"), 1, IF(E38="日本ベテランズ国際柔道大会", 100, 100))),
  0,
  IF(E38="日本ベテランズ国際柔道大会",
    MAX(0, MIN(
      IF(J38="◯",
        IF(MATCH(I38,{"女子初段","女子弐段","女子参段","女子四段","女子五段","女子六段","女子七段","女子八段"},0)-MATCH(H38,{"女子初段","女子弐段","女子参段","女子四段","女子五段","女子六段","女子七段","女子八段"},0)&gt;=2, 2, IF(MATCH(I38,{"女子初段","女子弐段","女子参段","女子四段","女子五段","女子六段","女子七段","女子八段"},0)-MATCH(H38,{"女子初段","女子弐段","女子参段","女子四段","女子五段","女子六段","女子七段","女子八段"},0)=1, 1.5, IF(MATCH(I38,{"女子初段","女子弐段","女子参段","女子四段","女子五段","女子六段","女子七段","女子八段"},0)-MATCH(H38,{"女子初段","女子弐段","女子参段","女子四段","女子五段","女子六段","女子七段","女子八段"},0)=0, 1, IF(MATCH(I38,{"女子初段","女子弐段","女子参段","女子四段","女子五段","女子六段","女子七段","女子八段"},0)-MATCH(H38,{"女子初段","女子弐段","女子参段","女子四段","女子五段","女子六段","女子七段","女子八段"},0)=-1, 0.5, IF(MATCH(I38,{"女子初段","女子弐段","女子参段","女子四段","女子五段","女子六段","女子七段","女子八段"},0)-MATCH(H38,{"女子初段","女子弐段","女子参段","女子四段","女子五段","女子六段","女子七段","女子八段"},0)=-2, 0.3, 0))))),
        IF(J38="×",
          IF(MATCH(I38,{"女子初段","女子弐段","女子参段","女子四段","女子五段","女子六段","女子七段","女子八段"},0)-MATCH(H38,{"女子初段","女子弐段","女子参段","女子四段","女子五段","女子六段","女子七段","女子八段"},0)&gt;=2, 1, IF(MATCH(I38,{"女子初段","女子弐段","女子参段","女子四段","女子五段","女子六段","女子七段","女子八段"},0)-MATCH(H38,{"女子初段","女子弐段","女子参段","女子四段","女子五段","女子六段","女子七段","女子八段"},0)=1, 0.75, IF(MATCH(I38,{"女子初段","女子弐段","女子参段","女子四段","女子五段","女子六段","女子七段","女子八段"},0)-MATCH(H38,{"女子初段","女子弐段","女子参段","女子四段","女子五段","女子六段","女子七段","女子八段"},0)=0, 0.5, 0))),
          0
        )
      ),
      1 - SUMIFS($K$16:K37, $E$16:E37, "日本ベテランズ国際柔道大会", $D$16:D37, "&gt;="&amp;DATE(YEAR(D38),1,1), $D$16:D37, "&lt;="&amp;DATE(YEAR(D38),12,31))
    )),
    IF(E38="府県高段者大会",
      IF(J38="◯", 1, IF(J38="×", 0.5, 0)),
      IF(OR(E38="全国高段者大会", E38="地区高段者大会", E38="全国柔道整復師高段者大会"),
        (IF(J38="◯", 1, IF(J38="×", 0.5, 0)) + IF(OR(AND(E38="全国高段者大会", D38&gt;=DATE(2015,4,1)), AND(E38="地区高段者大会", D38&gt;=DATE(2019,4,1))), 0.25, 0)),
        IF(J38="◯",
          LOOKUP(IFERROR(MATCH(I38,{"女子初段","女子弐段","女子参段","女子四段","女子五段","女子六段","女子七段","女子八段"},0)-MATCH(H38,{"女子初段","女子弐段","女子参段","女子四段","女子五段","女子六段","女子七段","女子八段"},0),-10),{-10,-2,-1,0,1,2},{0,0.3,0.5,1,1.5,2}),
          IF(J38="×",
            LOOKUP(IFERROR(MATCH(I38,{"女子初段","女子弐段","女子参段","女子四段","女子五段","女子六段","女子七段","女子八段"},0)-MATCH(H38,{"女子初段","女子弐段","女子参段","女子四段","女子五段","女子六段","女子七段","女子八段"},0),-10),{-10,0,1,2},{0,0.5,0.75,1}),
            0
          )
        )
      )
    )
  )
)))</f>
        <v>0</v>
      </c>
      <c r="L38" s="92"/>
      <c r="N38" s="81"/>
      <c r="O38" s="81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</row>
    <row r="39" spans="1:51" ht="15.5">
      <c r="A39" s="69"/>
      <c r="B39" s="175"/>
      <c r="C39" s="179"/>
      <c r="D39" s="87"/>
      <c r="E39" s="101"/>
      <c r="F39" s="90"/>
      <c r="G39" s="88"/>
      <c r="H39" s="101"/>
      <c r="I39" s="101"/>
      <c r="J39" s="103"/>
      <c r="K39" s="91">
        <f>IF(OR(D39="", E39="", I39=""), 0,
IF(AND(E39="日本ベテランズ国際柔道大会", D39&lt;DATE(2019,1,1)), 0,
IF(
  (
    IF(J39="◯", 0, COUNTIFS($E$16:$E$98, E39, $D$16:$D$98, "&gt;="&amp;DATE(YEAR(D39),1,1), $D$16:$D$98, "&lt;="&amp;DATE(YEAR(D39),12,31), $J$16:$J$98, "◯")) +
    IF(OR(J39="◯", J39="×"), 0, COUNTIFS($E$16:$E$98, E39, $D$16:$D$98, "&gt;="&amp;DATE(YEAR(D39),1,1), $D$16:$D$98, "&lt;="&amp;DATE(YEAR(D39),12,31), $J$16:$J$98, "×")) +
    COUNTIFS($E$16:E39, E39, $D$16:D39, "&gt;="&amp;DATE(YEAR(D39),1,1), $D$16:D39, "&lt;="&amp;DATE(YEAR(D39),12,31), $J$16:J39, J39)
  )
  &gt; IF(E39="全国高段者大会", 2, IF(OR(E39="地区高段者大会", E39="全国柔道整復師高段者大会", E39="府県高段者大会"), 1, IF(E39="日本ベテランズ国際柔道大会", 100, 100))),
  0,
  IF(E39="日本ベテランズ国際柔道大会",
    MAX(0, MIN(
      IF(J39="◯",
        IF(MATCH(I39,{"女子初段","女子弐段","女子参段","女子四段","女子五段","女子六段","女子七段","女子八段"},0)-MATCH(H39,{"女子初段","女子弐段","女子参段","女子四段","女子五段","女子六段","女子七段","女子八段"},0)&gt;=2, 2, IF(MATCH(I39,{"女子初段","女子弐段","女子参段","女子四段","女子五段","女子六段","女子七段","女子八段"},0)-MATCH(H39,{"女子初段","女子弐段","女子参段","女子四段","女子五段","女子六段","女子七段","女子八段"},0)=1, 1.5, IF(MATCH(I39,{"女子初段","女子弐段","女子参段","女子四段","女子五段","女子六段","女子七段","女子八段"},0)-MATCH(H39,{"女子初段","女子弐段","女子参段","女子四段","女子五段","女子六段","女子七段","女子八段"},0)=0, 1, IF(MATCH(I39,{"女子初段","女子弐段","女子参段","女子四段","女子五段","女子六段","女子七段","女子八段"},0)-MATCH(H39,{"女子初段","女子弐段","女子参段","女子四段","女子五段","女子六段","女子七段","女子八段"},0)=-1, 0.5, IF(MATCH(I39,{"女子初段","女子弐段","女子参段","女子四段","女子五段","女子六段","女子七段","女子八段"},0)-MATCH(H39,{"女子初段","女子弐段","女子参段","女子四段","女子五段","女子六段","女子七段","女子八段"},0)=-2, 0.3, 0))))),
        IF(J39="×",
          IF(MATCH(I39,{"女子初段","女子弐段","女子参段","女子四段","女子五段","女子六段","女子七段","女子八段"},0)-MATCH(H39,{"女子初段","女子弐段","女子参段","女子四段","女子五段","女子六段","女子七段","女子八段"},0)&gt;=2, 1, IF(MATCH(I39,{"女子初段","女子弐段","女子参段","女子四段","女子五段","女子六段","女子七段","女子八段"},0)-MATCH(H39,{"女子初段","女子弐段","女子参段","女子四段","女子五段","女子六段","女子七段","女子八段"},0)=1, 0.75, IF(MATCH(I39,{"女子初段","女子弐段","女子参段","女子四段","女子五段","女子六段","女子七段","女子八段"},0)-MATCH(H39,{"女子初段","女子弐段","女子参段","女子四段","女子五段","女子六段","女子七段","女子八段"},0)=0, 0.5, 0))),
          0
        )
      ),
      1 - SUMIFS($K$16:K38, $E$16:E38, "日本ベテランズ国際柔道大会", $D$16:D38, "&gt;="&amp;DATE(YEAR(D39),1,1), $D$16:D38, "&lt;="&amp;DATE(YEAR(D39),12,31))
    )),
    IF(E39="府県高段者大会",
      IF(J39="◯", 1, IF(J39="×", 0.5, 0)),
      IF(OR(E39="全国高段者大会", E39="地区高段者大会", E39="全国柔道整復師高段者大会"),
        (IF(J39="◯", 1, IF(J39="×", 0.5, 0)) + IF(OR(AND(E39="全国高段者大会", D39&gt;=DATE(2015,4,1)), AND(E39="地区高段者大会", D39&gt;=DATE(2019,4,1))), 0.25, 0)),
        IF(J39="◯",
          LOOKUP(IFERROR(MATCH(I39,{"女子初段","女子弐段","女子参段","女子四段","女子五段","女子六段","女子七段","女子八段"},0)-MATCH(H39,{"女子初段","女子弐段","女子参段","女子四段","女子五段","女子六段","女子七段","女子八段"},0),-10),{-10,-2,-1,0,1,2},{0,0.3,0.5,1,1.5,2}),
          IF(J39="×",
            LOOKUP(IFERROR(MATCH(I39,{"女子初段","女子弐段","女子参段","女子四段","女子五段","女子六段","女子七段","女子八段"},0)-MATCH(H39,{"女子初段","女子弐段","女子参段","女子四段","女子五段","女子六段","女子七段","女子八段"},0),-10),{-10,0,1,2},{0,0.5,0.75,1}),
            0
          )
        )
      )
    )
  )
)))</f>
        <v>0</v>
      </c>
      <c r="L39" s="92"/>
      <c r="N39" s="81"/>
      <c r="O39" s="81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</row>
    <row r="40" spans="1:51" ht="15.5">
      <c r="A40" s="69"/>
      <c r="B40" s="168"/>
      <c r="C40" s="179"/>
      <c r="D40" s="87"/>
      <c r="E40" s="101"/>
      <c r="F40" s="90"/>
      <c r="G40" s="88"/>
      <c r="H40" s="101"/>
      <c r="I40" s="101"/>
      <c r="J40" s="103"/>
      <c r="K40" s="91">
        <f>IF(OR(D40="", E40="", I40=""), 0,
IF(AND(E40="日本ベテランズ国際柔道大会", D40&lt;DATE(2019,1,1)), 0,
IF(
  (
    IF(J40="◯", 0, COUNTIFS($E$16:$E$98, E40, $D$16:$D$98, "&gt;="&amp;DATE(YEAR(D40),1,1), $D$16:$D$98, "&lt;="&amp;DATE(YEAR(D40),12,31), $J$16:$J$98, "◯")) +
    IF(OR(J40="◯", J40="×"), 0, COUNTIFS($E$16:$E$98, E40, $D$16:$D$98, "&gt;="&amp;DATE(YEAR(D40),1,1), $D$16:$D$98, "&lt;="&amp;DATE(YEAR(D40),12,31), $J$16:$J$98, "×")) +
    COUNTIFS($E$16:E40, E40, $D$16:D40, "&gt;="&amp;DATE(YEAR(D40),1,1), $D$16:D40, "&lt;="&amp;DATE(YEAR(D40),12,31), $J$16:J40, J40)
  )
  &gt; IF(E40="全国高段者大会", 2, IF(OR(E40="地区高段者大会", E40="全国柔道整復師高段者大会", E40="府県高段者大会"), 1, IF(E40="日本ベテランズ国際柔道大会", 100, 100))),
  0,
  IF(E40="日本ベテランズ国際柔道大会",
    MAX(0, MIN(
      IF(J40="◯",
        IF(MATCH(I40,{"女子初段","女子弐段","女子参段","女子四段","女子五段","女子六段","女子七段","女子八段"},0)-MATCH(H40,{"女子初段","女子弐段","女子参段","女子四段","女子五段","女子六段","女子七段","女子八段"},0)&gt;=2, 2, IF(MATCH(I40,{"女子初段","女子弐段","女子参段","女子四段","女子五段","女子六段","女子七段","女子八段"},0)-MATCH(H40,{"女子初段","女子弐段","女子参段","女子四段","女子五段","女子六段","女子七段","女子八段"},0)=1, 1.5, IF(MATCH(I40,{"女子初段","女子弐段","女子参段","女子四段","女子五段","女子六段","女子七段","女子八段"},0)-MATCH(H40,{"女子初段","女子弐段","女子参段","女子四段","女子五段","女子六段","女子七段","女子八段"},0)=0, 1, IF(MATCH(I40,{"女子初段","女子弐段","女子参段","女子四段","女子五段","女子六段","女子七段","女子八段"},0)-MATCH(H40,{"女子初段","女子弐段","女子参段","女子四段","女子五段","女子六段","女子七段","女子八段"},0)=-1, 0.5, IF(MATCH(I40,{"女子初段","女子弐段","女子参段","女子四段","女子五段","女子六段","女子七段","女子八段"},0)-MATCH(H40,{"女子初段","女子弐段","女子参段","女子四段","女子五段","女子六段","女子七段","女子八段"},0)=-2, 0.3, 0))))),
        IF(J40="×",
          IF(MATCH(I40,{"女子初段","女子弐段","女子参段","女子四段","女子五段","女子六段","女子七段","女子八段"},0)-MATCH(H40,{"女子初段","女子弐段","女子参段","女子四段","女子五段","女子六段","女子七段","女子八段"},0)&gt;=2, 1, IF(MATCH(I40,{"女子初段","女子弐段","女子参段","女子四段","女子五段","女子六段","女子七段","女子八段"},0)-MATCH(H40,{"女子初段","女子弐段","女子参段","女子四段","女子五段","女子六段","女子七段","女子八段"},0)=1, 0.75, IF(MATCH(I40,{"女子初段","女子弐段","女子参段","女子四段","女子五段","女子六段","女子七段","女子八段"},0)-MATCH(H40,{"女子初段","女子弐段","女子参段","女子四段","女子五段","女子六段","女子七段","女子八段"},0)=0, 0.5, 0))),
          0
        )
      ),
      1 - SUMIFS($K$16:K39, $E$16:E39, "日本ベテランズ国際柔道大会", $D$16:D39, "&gt;="&amp;DATE(YEAR(D40),1,1), $D$16:D39, "&lt;="&amp;DATE(YEAR(D40),12,31))
    )),
    IF(E40="府県高段者大会",
      IF(J40="◯", 1, IF(J40="×", 0.5, 0)),
      IF(OR(E40="全国高段者大会", E40="地区高段者大会", E40="全国柔道整復師高段者大会"),
        (IF(J40="◯", 1, IF(J40="×", 0.5, 0)) + IF(OR(AND(E40="全国高段者大会", D40&gt;=DATE(2015,4,1)), AND(E40="地区高段者大会", D40&gt;=DATE(2019,4,1))), 0.25, 0)),
        IF(J40="◯",
          LOOKUP(IFERROR(MATCH(I40,{"女子初段","女子弐段","女子参段","女子四段","女子五段","女子六段","女子七段","女子八段"},0)-MATCH(H40,{"女子初段","女子弐段","女子参段","女子四段","女子五段","女子六段","女子七段","女子八段"},0),-10),{-10,-2,-1,0,1,2},{0,0.3,0.5,1,1.5,2}),
          IF(J40="×",
            LOOKUP(IFERROR(MATCH(I40,{"女子初段","女子弐段","女子参段","女子四段","女子五段","女子六段","女子七段","女子八段"},0)-MATCH(H40,{"女子初段","女子弐段","女子参段","女子四段","女子五段","女子六段","女子七段","女子八段"},0),-10),{-10,0,1,2},{0,0.5,0.75,1}),
            0
          )
        )
      )
    )
  )
)))</f>
        <v>0</v>
      </c>
      <c r="L40" s="92"/>
      <c r="N40" s="81"/>
      <c r="O40" s="81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</row>
    <row r="41" spans="1:51" ht="15.5">
      <c r="A41" s="69"/>
      <c r="B41" s="169"/>
      <c r="C41" s="159"/>
      <c r="D41" s="87"/>
      <c r="E41" s="101"/>
      <c r="F41" s="90"/>
      <c r="G41" s="88"/>
      <c r="H41" s="101"/>
      <c r="I41" s="101"/>
      <c r="J41" s="103"/>
      <c r="K41" s="91">
        <f>IF(OR(D41="", E41="", I41=""), 0,
IF(AND(E41="日本ベテランズ国際柔道大会", D41&lt;DATE(2019,1,1)), 0,
IF(
  (
    IF(J41="◯", 0, COUNTIFS($E$16:$E$98, E41, $D$16:$D$98, "&gt;="&amp;DATE(YEAR(D41),1,1), $D$16:$D$98, "&lt;="&amp;DATE(YEAR(D41),12,31), $J$16:$J$98, "◯")) +
    IF(OR(J41="◯", J41="×"), 0, COUNTIFS($E$16:$E$98, E41, $D$16:$D$98, "&gt;="&amp;DATE(YEAR(D41),1,1), $D$16:$D$98, "&lt;="&amp;DATE(YEAR(D41),12,31), $J$16:$J$98, "×")) +
    COUNTIFS($E$16:E41, E41, $D$16:D41, "&gt;="&amp;DATE(YEAR(D41),1,1), $D$16:D41, "&lt;="&amp;DATE(YEAR(D41),12,31), $J$16:J41, J41)
  )
  &gt; IF(E41="全国高段者大会", 2, IF(OR(E41="地区高段者大会", E41="全国柔道整復師高段者大会", E41="府県高段者大会"), 1, IF(E41="日本ベテランズ国際柔道大会", 100, 100))),
  0,
  IF(E41="日本ベテランズ国際柔道大会",
    MAX(0, MIN(
      IF(J41="◯",
        IF(MATCH(I41,{"女子初段","女子弐段","女子参段","女子四段","女子五段","女子六段","女子七段","女子八段"},0)-MATCH(H41,{"女子初段","女子弐段","女子参段","女子四段","女子五段","女子六段","女子七段","女子八段"},0)&gt;=2, 2, IF(MATCH(I41,{"女子初段","女子弐段","女子参段","女子四段","女子五段","女子六段","女子七段","女子八段"},0)-MATCH(H41,{"女子初段","女子弐段","女子参段","女子四段","女子五段","女子六段","女子七段","女子八段"},0)=1, 1.5, IF(MATCH(I41,{"女子初段","女子弐段","女子参段","女子四段","女子五段","女子六段","女子七段","女子八段"},0)-MATCH(H41,{"女子初段","女子弐段","女子参段","女子四段","女子五段","女子六段","女子七段","女子八段"},0)=0, 1, IF(MATCH(I41,{"女子初段","女子弐段","女子参段","女子四段","女子五段","女子六段","女子七段","女子八段"},0)-MATCH(H41,{"女子初段","女子弐段","女子参段","女子四段","女子五段","女子六段","女子七段","女子八段"},0)=-1, 0.5, IF(MATCH(I41,{"女子初段","女子弐段","女子参段","女子四段","女子五段","女子六段","女子七段","女子八段"},0)-MATCH(H41,{"女子初段","女子弐段","女子参段","女子四段","女子五段","女子六段","女子七段","女子八段"},0)=-2, 0.3, 0))))),
        IF(J41="×",
          IF(MATCH(I41,{"女子初段","女子弐段","女子参段","女子四段","女子五段","女子六段","女子七段","女子八段"},0)-MATCH(H41,{"女子初段","女子弐段","女子参段","女子四段","女子五段","女子六段","女子七段","女子八段"},0)&gt;=2, 1, IF(MATCH(I41,{"女子初段","女子弐段","女子参段","女子四段","女子五段","女子六段","女子七段","女子八段"},0)-MATCH(H41,{"女子初段","女子弐段","女子参段","女子四段","女子五段","女子六段","女子七段","女子八段"},0)=1, 0.75, IF(MATCH(I41,{"女子初段","女子弐段","女子参段","女子四段","女子五段","女子六段","女子七段","女子八段"},0)-MATCH(H41,{"女子初段","女子弐段","女子参段","女子四段","女子五段","女子六段","女子七段","女子八段"},0)=0, 0.5, 0))),
          0
        )
      ),
      1 - SUMIFS($K$16:K40, $E$16:E40, "日本ベテランズ国際柔道大会", $D$16:D40, "&gt;="&amp;DATE(YEAR(D41),1,1), $D$16:D40, "&lt;="&amp;DATE(YEAR(D41),12,31))
    )),
    IF(E41="府県高段者大会",
      IF(J41="◯", 1, IF(J41="×", 0.5, 0)),
      IF(OR(E41="全国高段者大会", E41="地区高段者大会", E41="全国柔道整復師高段者大会"),
        (IF(J41="◯", 1, IF(J41="×", 0.5, 0)) + IF(OR(AND(E41="全国高段者大会", D41&gt;=DATE(2015,4,1)), AND(E41="地区高段者大会", D41&gt;=DATE(2019,4,1))), 0.25, 0)),
        IF(J41="◯",
          LOOKUP(IFERROR(MATCH(I41,{"女子初段","女子弐段","女子参段","女子四段","女子五段","女子六段","女子七段","女子八段"},0)-MATCH(H41,{"女子初段","女子弐段","女子参段","女子四段","女子五段","女子六段","女子七段","女子八段"},0),-10),{-10,-2,-1,0,1,2},{0,0.3,0.5,1,1.5,2}),
          IF(J41="×",
            LOOKUP(IFERROR(MATCH(I41,{"女子初段","女子弐段","女子参段","女子四段","女子五段","女子六段","女子七段","女子八段"},0)-MATCH(H41,{"女子初段","女子弐段","女子参段","女子四段","女子五段","女子六段","女子七段","女子八段"},0),-10),{-10,0,1,2},{0,0.5,0.75,1}),
            0
          )
        )
      )
    )
  )
)))</f>
        <v>0</v>
      </c>
      <c r="L41" s="92"/>
      <c r="N41" s="81"/>
      <c r="O41" s="81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</row>
    <row r="42" spans="1:51" ht="22.5" customHeight="1">
      <c r="N42" s="81"/>
      <c r="O42" s="81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</row>
    <row r="43" spans="1:51" ht="82.5" customHeight="1">
      <c r="A43" s="69"/>
      <c r="B43" s="185" t="s">
        <v>51</v>
      </c>
      <c r="C43" s="153"/>
      <c r="D43" s="151" t="s">
        <v>314</v>
      </c>
      <c r="E43" s="152"/>
      <c r="F43" s="152"/>
      <c r="G43" s="153"/>
      <c r="I43" s="174" t="s">
        <v>52</v>
      </c>
      <c r="J43" s="161"/>
      <c r="K43" s="145"/>
      <c r="L43" s="146"/>
      <c r="N43" s="81"/>
      <c r="O43" s="81"/>
    </row>
    <row r="44" spans="1:51" ht="82.5" customHeight="1">
      <c r="A44" s="69"/>
      <c r="B44" s="185" t="s">
        <v>53</v>
      </c>
      <c r="C44" s="153"/>
      <c r="D44" s="151" t="s">
        <v>309</v>
      </c>
      <c r="E44" s="152"/>
      <c r="F44" s="152"/>
      <c r="G44" s="153"/>
      <c r="I44" s="175"/>
      <c r="J44" s="176"/>
      <c r="K44" s="147"/>
      <c r="L44" s="148"/>
    </row>
    <row r="45" spans="1:51" ht="41.25" customHeight="1">
      <c r="A45" s="69"/>
      <c r="B45" s="177" t="s">
        <v>54</v>
      </c>
      <c r="C45" s="161"/>
      <c r="D45" s="72" t="s">
        <v>55</v>
      </c>
      <c r="E45" s="107"/>
      <c r="F45" s="170" t="s">
        <v>308</v>
      </c>
      <c r="G45" s="161"/>
      <c r="I45" s="175"/>
      <c r="J45" s="176"/>
      <c r="K45" s="147"/>
      <c r="L45" s="148"/>
    </row>
    <row r="46" spans="1:51" ht="41.25" customHeight="1">
      <c r="A46" s="69"/>
      <c r="B46" s="154"/>
      <c r="C46" s="155"/>
      <c r="D46" s="104"/>
      <c r="E46" s="97"/>
      <c r="F46" s="162"/>
      <c r="G46" s="163"/>
      <c r="I46" s="154"/>
      <c r="J46" s="155"/>
      <c r="K46" s="149"/>
      <c r="L46" s="150"/>
    </row>
    <row r="47" spans="1:51" ht="41.25" customHeight="1">
      <c r="A47" s="69"/>
      <c r="B47" s="190" t="s">
        <v>70</v>
      </c>
      <c r="C47" s="176"/>
      <c r="D47" s="72" t="s">
        <v>57</v>
      </c>
      <c r="E47" s="107"/>
      <c r="F47" s="170" t="s">
        <v>308</v>
      </c>
      <c r="G47" s="161"/>
      <c r="I47" s="186" t="s">
        <v>58</v>
      </c>
      <c r="J47" s="176"/>
      <c r="K47" s="187"/>
      <c r="L47" s="146"/>
    </row>
    <row r="48" spans="1:51" ht="41.25" customHeight="1">
      <c r="A48" s="69"/>
      <c r="B48" s="154"/>
      <c r="C48" s="155"/>
      <c r="D48" s="93" t="s">
        <v>59</v>
      </c>
      <c r="E48" s="103"/>
      <c r="F48" s="162"/>
      <c r="G48" s="163"/>
      <c r="I48" s="175"/>
      <c r="J48" s="176"/>
      <c r="K48" s="147"/>
      <c r="L48" s="148"/>
    </row>
    <row r="49" spans="1:51" ht="41.25" customHeight="1">
      <c r="A49" s="69"/>
      <c r="B49" s="190" t="s">
        <v>60</v>
      </c>
      <c r="C49" s="176"/>
      <c r="D49" s="170" t="s">
        <v>308</v>
      </c>
      <c r="E49" s="188"/>
      <c r="F49" s="188"/>
      <c r="G49" s="161"/>
      <c r="I49" s="175"/>
      <c r="J49" s="176"/>
      <c r="K49" s="147"/>
      <c r="L49" s="148"/>
    </row>
    <row r="50" spans="1:51" ht="41.25" customHeight="1">
      <c r="A50" s="69"/>
      <c r="B50" s="154"/>
      <c r="C50" s="155"/>
      <c r="D50" s="162"/>
      <c r="E50" s="189"/>
      <c r="F50" s="189"/>
      <c r="G50" s="163"/>
      <c r="H50" s="63"/>
      <c r="I50" s="154"/>
      <c r="J50" s="155"/>
      <c r="K50" s="149"/>
      <c r="L50" s="150"/>
    </row>
    <row r="51" spans="1:51" ht="14">
      <c r="A51" s="63"/>
      <c r="B51" s="63"/>
      <c r="C51" s="63"/>
      <c r="D51" s="63"/>
      <c r="G51" s="63"/>
      <c r="H51" s="63"/>
      <c r="I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</row>
    <row r="52" spans="1:51" ht="14.5">
      <c r="A52" s="63"/>
      <c r="B52" s="63"/>
      <c r="C52" s="63"/>
      <c r="D52" s="63"/>
      <c r="G52" s="63"/>
      <c r="H52" s="63"/>
      <c r="I52" s="63"/>
      <c r="J52" s="94"/>
      <c r="K52" s="94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</row>
    <row r="53" spans="1:51" ht="14.5">
      <c r="A53" s="63"/>
      <c r="B53" s="63"/>
      <c r="C53" s="63"/>
      <c r="D53" s="63"/>
      <c r="G53" s="63"/>
      <c r="J53" s="94"/>
      <c r="K53" s="94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</row>
    <row r="54" spans="1:51" ht="14.5">
      <c r="A54" s="63"/>
      <c r="B54" s="63"/>
      <c r="C54" s="63"/>
      <c r="D54" s="63"/>
      <c r="G54" s="63"/>
      <c r="J54" s="94"/>
      <c r="K54" s="94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</row>
    <row r="55" spans="1:51" ht="14.5">
      <c r="A55" s="63"/>
      <c r="B55" s="63"/>
      <c r="C55" s="63"/>
      <c r="D55" s="63"/>
      <c r="E55" s="95"/>
      <c r="G55" s="94"/>
      <c r="H55" s="94"/>
      <c r="I55" s="94"/>
      <c r="J55" s="94"/>
      <c r="K55" s="94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</row>
    <row r="56" spans="1:51" ht="14.5">
      <c r="A56" s="63"/>
      <c r="B56" s="63"/>
      <c r="C56" s="63"/>
      <c r="D56" s="63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</row>
    <row r="57" spans="1:51" ht="14.5">
      <c r="A57" s="63"/>
      <c r="B57" s="63"/>
      <c r="C57" s="63"/>
      <c r="D57" s="63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</row>
    <row r="58" spans="1:51" ht="14.5">
      <c r="A58" s="63"/>
      <c r="B58" s="63"/>
      <c r="C58" s="63"/>
      <c r="D58" s="63"/>
      <c r="F58" s="94"/>
      <c r="G58" s="94"/>
      <c r="H58" s="94"/>
      <c r="I58" s="94"/>
      <c r="J58" s="63"/>
      <c r="K58" s="63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</row>
    <row r="59" spans="1:51" ht="14.5">
      <c r="A59" s="63"/>
      <c r="B59" s="63"/>
      <c r="C59" s="63"/>
      <c r="D59" s="63"/>
      <c r="F59" s="94"/>
      <c r="G59" s="94"/>
      <c r="H59" s="94"/>
      <c r="I59" s="94"/>
      <c r="J59" s="63"/>
      <c r="K59" s="63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</row>
    <row r="60" spans="1:51" ht="14.5">
      <c r="A60" s="63"/>
      <c r="B60" s="63"/>
      <c r="C60" s="63"/>
      <c r="D60" s="63"/>
      <c r="F60" s="94"/>
      <c r="G60" s="94"/>
      <c r="H60" s="94"/>
      <c r="I60" s="94"/>
      <c r="J60" s="63"/>
      <c r="K60" s="63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</row>
    <row r="61" spans="1:51" ht="14.5">
      <c r="A61" s="63"/>
      <c r="B61" s="63"/>
      <c r="C61" s="63"/>
      <c r="D61" s="63"/>
      <c r="F61" s="63"/>
      <c r="G61" s="63"/>
      <c r="H61" s="63"/>
      <c r="I61" s="63"/>
      <c r="J61" s="63"/>
      <c r="K61" s="63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</row>
    <row r="62" spans="1:51" ht="14">
      <c r="A62" s="63"/>
      <c r="B62" s="63"/>
      <c r="C62" s="63"/>
      <c r="D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</row>
    <row r="63" spans="1:51" ht="14">
      <c r="A63" s="63"/>
      <c r="B63" s="63"/>
      <c r="C63" s="63"/>
      <c r="D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</row>
    <row r="64" spans="1:51" ht="14">
      <c r="A64" s="63"/>
      <c r="B64" s="63"/>
      <c r="C64" s="63"/>
      <c r="D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</row>
    <row r="65" spans="1:51" ht="14">
      <c r="A65" s="63"/>
      <c r="B65" s="63"/>
      <c r="C65" s="63"/>
      <c r="D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</row>
    <row r="66" spans="1:51" ht="14">
      <c r="A66" s="63"/>
      <c r="B66" s="63"/>
      <c r="C66" s="63"/>
      <c r="D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</row>
    <row r="67" spans="1:51" ht="14">
      <c r="A67" s="63"/>
      <c r="B67" s="63"/>
      <c r="C67" s="63"/>
      <c r="D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</row>
    <row r="68" spans="1:51" ht="14">
      <c r="A68" s="63"/>
      <c r="B68" s="63"/>
      <c r="C68" s="63"/>
      <c r="D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</row>
    <row r="69" spans="1:51" ht="14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</row>
    <row r="70" spans="1:51" ht="14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</row>
    <row r="71" spans="1:51" ht="14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</row>
    <row r="72" spans="1:51" ht="14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</row>
    <row r="73" spans="1:51" ht="14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</row>
    <row r="74" spans="1:51" ht="14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</row>
    <row r="75" spans="1:51" ht="14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</row>
    <row r="76" spans="1:51" ht="14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</row>
    <row r="77" spans="1:51" ht="14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</row>
    <row r="78" spans="1:51" ht="14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</row>
    <row r="79" spans="1:51" ht="14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</row>
    <row r="80" spans="1:51" ht="14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</row>
    <row r="81" spans="1:51" ht="14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</row>
    <row r="82" spans="1:51" ht="14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</row>
    <row r="83" spans="1:51" ht="14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</row>
    <row r="84" spans="1:51" ht="14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</row>
    <row r="85" spans="1:51" ht="14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</row>
    <row r="86" spans="1:51" ht="14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</row>
    <row r="87" spans="1:51" ht="14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</row>
    <row r="88" spans="1:51" ht="14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</row>
    <row r="89" spans="1:51" ht="14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</row>
    <row r="90" spans="1:51" ht="14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</row>
    <row r="91" spans="1:51" ht="14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</row>
    <row r="92" spans="1:51" ht="14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</row>
    <row r="93" spans="1:51" ht="14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</row>
    <row r="94" spans="1:51" ht="14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</row>
    <row r="95" spans="1:51" ht="14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</row>
    <row r="96" spans="1:51" ht="14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</row>
    <row r="97" spans="1:51" ht="14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</row>
    <row r="98" spans="1:51" ht="14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</row>
    <row r="99" spans="1:51" ht="14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</row>
    <row r="100" spans="1:51" ht="14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</row>
    <row r="101" spans="1:51" ht="14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</row>
    <row r="102" spans="1:51" ht="14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</row>
    <row r="103" spans="1:51" ht="14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</row>
    <row r="104" spans="1:51" ht="14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</row>
    <row r="105" spans="1:51" ht="14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</row>
    <row r="106" spans="1:51" ht="14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</row>
    <row r="107" spans="1:51" ht="14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</row>
    <row r="108" spans="1:51" ht="14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</row>
    <row r="109" spans="1:51" ht="14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</row>
    <row r="110" spans="1:51" ht="14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</row>
    <row r="111" spans="1:51" ht="14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</row>
    <row r="112" spans="1:51" ht="14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</row>
    <row r="113" spans="1:51" ht="14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</row>
    <row r="114" spans="1:51" ht="14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</row>
    <row r="115" spans="1:51" ht="14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</row>
    <row r="116" spans="1:51" ht="14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</row>
    <row r="117" spans="1:51" ht="14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</row>
    <row r="118" spans="1:51" ht="14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</row>
    <row r="119" spans="1:51" ht="14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</row>
    <row r="120" spans="1:51" ht="14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</row>
    <row r="121" spans="1:51" ht="14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</row>
    <row r="122" spans="1:51" ht="14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</row>
    <row r="123" spans="1:51" ht="14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</row>
    <row r="124" spans="1:51" ht="14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</row>
    <row r="125" spans="1:51" ht="14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</row>
    <row r="126" spans="1:51" ht="14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</row>
    <row r="127" spans="1:51" ht="14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</row>
    <row r="128" spans="1:51" ht="14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</row>
    <row r="129" spans="1:51" ht="14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</row>
    <row r="130" spans="1:51" ht="14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</row>
    <row r="131" spans="1:51" ht="14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</row>
    <row r="132" spans="1:51" ht="14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</row>
    <row r="133" spans="1:51" ht="14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</row>
    <row r="134" spans="1:51" ht="14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</row>
    <row r="135" spans="1:51" ht="14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</row>
    <row r="136" spans="1:51" ht="14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</row>
    <row r="137" spans="1:51" ht="14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</row>
    <row r="138" spans="1:51" ht="14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</row>
    <row r="139" spans="1:51" ht="14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</row>
    <row r="140" spans="1:51" ht="14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</row>
    <row r="141" spans="1:51" ht="14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</row>
    <row r="142" spans="1:51" ht="14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</row>
    <row r="143" spans="1:51" ht="14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</row>
    <row r="144" spans="1:51" ht="14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</row>
    <row r="145" spans="1:51" ht="14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</row>
    <row r="146" spans="1:51" ht="14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</row>
    <row r="147" spans="1:51" ht="14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</row>
    <row r="148" spans="1:51" ht="14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</row>
    <row r="149" spans="1:51" ht="14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</row>
    <row r="150" spans="1:51" ht="14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</row>
    <row r="151" spans="1:51" ht="14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</row>
    <row r="152" spans="1:51" ht="14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</row>
    <row r="153" spans="1:51" ht="14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</row>
    <row r="154" spans="1:51" ht="14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</row>
    <row r="155" spans="1:51" ht="14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</row>
    <row r="156" spans="1:51" ht="14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</row>
    <row r="157" spans="1:51" ht="14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</row>
    <row r="158" spans="1:51" ht="14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</row>
    <row r="159" spans="1:51" ht="14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</row>
    <row r="160" spans="1:51" ht="14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</row>
    <row r="161" spans="1:51" ht="14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</row>
    <row r="162" spans="1:51" ht="14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</row>
    <row r="163" spans="1:51" ht="14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</row>
    <row r="164" spans="1:51" ht="14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</row>
    <row r="165" spans="1:51" ht="14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</row>
    <row r="166" spans="1:51" ht="14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</row>
    <row r="167" spans="1:51" ht="14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</row>
    <row r="168" spans="1:51" ht="14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</row>
    <row r="169" spans="1:51" ht="14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</row>
    <row r="170" spans="1:51" ht="14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</row>
    <row r="171" spans="1:51" ht="14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</row>
    <row r="172" spans="1:51" ht="14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</row>
    <row r="173" spans="1:51" ht="14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</row>
    <row r="174" spans="1:51" ht="14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</row>
    <row r="175" spans="1:51" ht="14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</row>
    <row r="176" spans="1:51" ht="14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</row>
    <row r="177" spans="1:51" ht="14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</row>
    <row r="178" spans="1:51" ht="14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</row>
    <row r="179" spans="1:51" ht="14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</row>
    <row r="180" spans="1:51" ht="14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</row>
    <row r="181" spans="1:51" ht="14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</row>
    <row r="182" spans="1:51" ht="14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</row>
    <row r="183" spans="1:51" ht="14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</row>
    <row r="184" spans="1:51" ht="14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</row>
    <row r="185" spans="1:51" ht="14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</row>
    <row r="186" spans="1:51" ht="14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</row>
    <row r="187" spans="1:51" ht="14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</row>
    <row r="188" spans="1:51" ht="14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</row>
    <row r="189" spans="1:51" ht="14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</row>
    <row r="190" spans="1:51" ht="14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</row>
    <row r="191" spans="1:51" ht="14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</row>
    <row r="192" spans="1:51" ht="14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</row>
    <row r="193" spans="1:51" ht="14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</row>
    <row r="194" spans="1:51" ht="14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</row>
    <row r="195" spans="1:51" ht="14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</row>
    <row r="196" spans="1:51" ht="14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</row>
    <row r="197" spans="1:51" ht="14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</row>
    <row r="198" spans="1:51" ht="14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</row>
    <row r="199" spans="1:51" ht="14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</row>
    <row r="200" spans="1:51" ht="14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</row>
    <row r="201" spans="1:51" ht="14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</row>
    <row r="202" spans="1:51" ht="14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</row>
    <row r="203" spans="1:51" ht="14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</row>
    <row r="204" spans="1:51" ht="14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</row>
    <row r="205" spans="1:51" ht="14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</row>
    <row r="206" spans="1:51" ht="14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</row>
    <row r="207" spans="1:51" ht="14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</row>
    <row r="208" spans="1:51" ht="14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</row>
    <row r="209" spans="1:51" ht="14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</row>
    <row r="210" spans="1:51" ht="14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</row>
    <row r="211" spans="1:51" ht="14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</row>
    <row r="212" spans="1:51" ht="14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</row>
    <row r="213" spans="1:51" ht="14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</row>
    <row r="214" spans="1:51" ht="14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</row>
    <row r="215" spans="1:51" ht="14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</row>
    <row r="216" spans="1:51" ht="14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</row>
    <row r="217" spans="1:51" ht="14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</row>
    <row r="218" spans="1:51" ht="14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</row>
    <row r="219" spans="1:51" ht="14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</row>
    <row r="220" spans="1:51" ht="14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</row>
    <row r="221" spans="1:51" ht="14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</row>
    <row r="222" spans="1:51" ht="14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</row>
    <row r="223" spans="1:51" ht="14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</row>
    <row r="224" spans="1:51" ht="14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</row>
    <row r="225" spans="1:51" ht="14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</row>
    <row r="226" spans="1:51" ht="14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</row>
    <row r="227" spans="1:51" ht="14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</row>
    <row r="228" spans="1:51" ht="14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</row>
    <row r="229" spans="1:51" ht="14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</row>
    <row r="230" spans="1:51" ht="14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</row>
    <row r="231" spans="1:51" ht="14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</row>
    <row r="232" spans="1:51" ht="14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</row>
    <row r="233" spans="1:51" ht="14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</row>
    <row r="234" spans="1:51" ht="14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</row>
    <row r="235" spans="1:51" ht="14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</row>
    <row r="236" spans="1:51" ht="14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</row>
    <row r="237" spans="1:51" ht="14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</row>
    <row r="238" spans="1:51" ht="14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</row>
    <row r="239" spans="1:51" ht="14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</row>
    <row r="240" spans="1:51" ht="14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</row>
    <row r="241" spans="1:51" ht="14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</row>
    <row r="242" spans="1:51" ht="14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</row>
    <row r="243" spans="1:51" ht="14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</row>
    <row r="244" spans="1:51" ht="14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</row>
    <row r="245" spans="1:51" ht="14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</row>
    <row r="246" spans="1:51" ht="14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</row>
    <row r="247" spans="1:51" ht="14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</row>
    <row r="248" spans="1:51" ht="14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</row>
    <row r="249" spans="1:51" ht="14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</row>
    <row r="250" spans="1:51" ht="14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</row>
    <row r="251" spans="1:51" ht="14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</row>
    <row r="252" spans="1:51" ht="14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</row>
    <row r="253" spans="1:51" ht="14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</row>
    <row r="254" spans="1:51" ht="14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</row>
    <row r="255" spans="1:51" ht="14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</row>
    <row r="256" spans="1:51" ht="14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</row>
    <row r="257" spans="1:51" ht="14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</row>
    <row r="258" spans="1:51" ht="14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</row>
    <row r="259" spans="1:51" ht="14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</row>
    <row r="260" spans="1:51" ht="14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</row>
    <row r="261" spans="1:51" ht="14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</row>
    <row r="262" spans="1:51" ht="14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</row>
    <row r="263" spans="1:51" ht="14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</row>
    <row r="264" spans="1:51" ht="14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</row>
    <row r="265" spans="1:51" ht="14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</row>
    <row r="266" spans="1:51" ht="14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</row>
    <row r="267" spans="1:51" ht="14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</row>
    <row r="268" spans="1:51" ht="14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</row>
    <row r="269" spans="1:51" ht="14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</row>
    <row r="270" spans="1:51" ht="14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</row>
    <row r="271" spans="1:51" ht="14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</row>
    <row r="272" spans="1:51" ht="14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</row>
    <row r="273" spans="1:51" ht="14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</row>
    <row r="274" spans="1:51" ht="14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</row>
    <row r="275" spans="1:51" ht="14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</row>
    <row r="276" spans="1:51" ht="14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</row>
    <row r="277" spans="1:51" ht="14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</row>
    <row r="278" spans="1:51" ht="14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</row>
    <row r="279" spans="1:51" ht="14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</row>
    <row r="280" spans="1:51" ht="14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</row>
    <row r="281" spans="1:51" ht="14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</row>
    <row r="282" spans="1:51" ht="14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</row>
    <row r="283" spans="1:51" ht="14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</row>
    <row r="284" spans="1:51" ht="14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</row>
    <row r="285" spans="1:51" ht="14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</row>
    <row r="286" spans="1:51" ht="14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</row>
    <row r="287" spans="1:51" ht="14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</row>
    <row r="288" spans="1:51" ht="14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</row>
    <row r="289" spans="1:51" ht="14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</row>
    <row r="290" spans="1:51" ht="14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</row>
    <row r="291" spans="1:51" ht="14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</row>
    <row r="292" spans="1:51" ht="14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</row>
    <row r="293" spans="1:51" ht="14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</row>
    <row r="294" spans="1:51" ht="14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</row>
    <row r="295" spans="1:51" ht="14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</row>
    <row r="296" spans="1:51" ht="14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</row>
    <row r="297" spans="1:51" ht="14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</row>
    <row r="298" spans="1:51" ht="14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</row>
    <row r="299" spans="1:51" ht="14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</row>
    <row r="300" spans="1:51" ht="14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</row>
    <row r="301" spans="1:51" ht="14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</row>
    <row r="302" spans="1:51" ht="14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</row>
    <row r="303" spans="1:51" ht="14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</row>
    <row r="304" spans="1:51" ht="14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</row>
    <row r="305" spans="1:51" ht="14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</row>
    <row r="306" spans="1:51" ht="14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</row>
    <row r="307" spans="1:51" ht="14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</row>
    <row r="308" spans="1:51" ht="14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</row>
    <row r="309" spans="1:51" ht="14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</row>
    <row r="310" spans="1:51" ht="14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</row>
    <row r="311" spans="1:51" ht="14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</row>
    <row r="312" spans="1:51" ht="14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3"/>
      <c r="AN312" s="63"/>
      <c r="AO312" s="63"/>
      <c r="AP312" s="63"/>
      <c r="AQ312" s="63"/>
      <c r="AR312" s="63"/>
      <c r="AS312" s="63"/>
      <c r="AT312" s="63"/>
      <c r="AU312" s="63"/>
      <c r="AV312" s="63"/>
      <c r="AW312" s="63"/>
      <c r="AX312" s="63"/>
      <c r="AY312" s="63"/>
    </row>
    <row r="313" spans="1:51" ht="14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</row>
    <row r="314" spans="1:51" ht="14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</row>
    <row r="315" spans="1:51" ht="14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</row>
    <row r="316" spans="1:51" ht="14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</row>
    <row r="317" spans="1:51" ht="14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</row>
    <row r="318" spans="1:51" ht="14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</row>
    <row r="319" spans="1:51" ht="14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</row>
    <row r="320" spans="1:51" ht="14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3"/>
      <c r="AN320" s="63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  <c r="AY320" s="63"/>
    </row>
    <row r="321" spans="1:51" ht="14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  <c r="AO321" s="63"/>
      <c r="AP321" s="63"/>
      <c r="AQ321" s="63"/>
      <c r="AR321" s="63"/>
      <c r="AS321" s="63"/>
      <c r="AT321" s="63"/>
      <c r="AU321" s="63"/>
      <c r="AV321" s="63"/>
      <c r="AW321" s="63"/>
      <c r="AX321" s="63"/>
      <c r="AY321" s="63"/>
    </row>
    <row r="322" spans="1:51" ht="14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3"/>
      <c r="AN322" s="63"/>
      <c r="AO322" s="63"/>
      <c r="AP322" s="63"/>
      <c r="AQ322" s="63"/>
      <c r="AR322" s="63"/>
      <c r="AS322" s="63"/>
      <c r="AT322" s="63"/>
      <c r="AU322" s="63"/>
      <c r="AV322" s="63"/>
      <c r="AW322" s="63"/>
      <c r="AX322" s="63"/>
      <c r="AY322" s="63"/>
    </row>
    <row r="323" spans="1:51" ht="14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</row>
    <row r="324" spans="1:51" ht="14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3"/>
      <c r="AN324" s="63"/>
      <c r="AO324" s="63"/>
      <c r="AP324" s="63"/>
      <c r="AQ324" s="63"/>
      <c r="AR324" s="63"/>
      <c r="AS324" s="63"/>
      <c r="AT324" s="63"/>
      <c r="AU324" s="63"/>
      <c r="AV324" s="63"/>
      <c r="AW324" s="63"/>
      <c r="AX324" s="63"/>
      <c r="AY324" s="63"/>
    </row>
    <row r="325" spans="1:51" ht="14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</row>
    <row r="326" spans="1:51" ht="14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3"/>
      <c r="AN326" s="63"/>
      <c r="AO326" s="63"/>
      <c r="AP326" s="63"/>
      <c r="AQ326" s="63"/>
      <c r="AR326" s="63"/>
      <c r="AS326" s="63"/>
      <c r="AT326" s="63"/>
      <c r="AU326" s="63"/>
      <c r="AV326" s="63"/>
      <c r="AW326" s="63"/>
      <c r="AX326" s="63"/>
      <c r="AY326" s="63"/>
    </row>
    <row r="327" spans="1:51" ht="14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3"/>
      <c r="AN327" s="63"/>
      <c r="AO327" s="63"/>
      <c r="AP327" s="63"/>
      <c r="AQ327" s="63"/>
      <c r="AR327" s="63"/>
      <c r="AS327" s="63"/>
      <c r="AT327" s="63"/>
      <c r="AU327" s="63"/>
      <c r="AV327" s="63"/>
      <c r="AW327" s="63"/>
      <c r="AX327" s="63"/>
      <c r="AY327" s="63"/>
    </row>
    <row r="328" spans="1:51" ht="14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3"/>
      <c r="AN328" s="63"/>
      <c r="AO328" s="63"/>
      <c r="AP328" s="63"/>
      <c r="AQ328" s="63"/>
      <c r="AR328" s="63"/>
      <c r="AS328" s="63"/>
      <c r="AT328" s="63"/>
      <c r="AU328" s="63"/>
      <c r="AV328" s="63"/>
      <c r="AW328" s="63"/>
      <c r="AX328" s="63"/>
      <c r="AY328" s="63"/>
    </row>
    <row r="329" spans="1:51" ht="14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</row>
    <row r="330" spans="1:51" ht="14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3"/>
      <c r="AN330" s="63"/>
      <c r="AO330" s="63"/>
      <c r="AP330" s="63"/>
      <c r="AQ330" s="63"/>
      <c r="AR330" s="63"/>
      <c r="AS330" s="63"/>
      <c r="AT330" s="63"/>
      <c r="AU330" s="63"/>
      <c r="AV330" s="63"/>
      <c r="AW330" s="63"/>
      <c r="AX330" s="63"/>
      <c r="AY330" s="63"/>
    </row>
    <row r="331" spans="1:51" ht="14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  <c r="AQ331" s="63"/>
      <c r="AR331" s="63"/>
      <c r="AS331" s="63"/>
      <c r="AT331" s="63"/>
      <c r="AU331" s="63"/>
      <c r="AV331" s="63"/>
      <c r="AW331" s="63"/>
      <c r="AX331" s="63"/>
      <c r="AY331" s="63"/>
    </row>
    <row r="332" spans="1:51" ht="14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3"/>
      <c r="AN332" s="63"/>
      <c r="AO332" s="63"/>
      <c r="AP332" s="63"/>
      <c r="AQ332" s="63"/>
      <c r="AR332" s="63"/>
      <c r="AS332" s="63"/>
      <c r="AT332" s="63"/>
      <c r="AU332" s="63"/>
      <c r="AV332" s="63"/>
      <c r="AW332" s="63"/>
      <c r="AX332" s="63"/>
      <c r="AY332" s="63"/>
    </row>
    <row r="333" spans="1:51" ht="14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  <c r="AO333" s="63"/>
      <c r="AP333" s="63"/>
      <c r="AQ333" s="63"/>
      <c r="AR333" s="63"/>
      <c r="AS333" s="63"/>
      <c r="AT333" s="63"/>
      <c r="AU333" s="63"/>
      <c r="AV333" s="63"/>
      <c r="AW333" s="63"/>
      <c r="AX333" s="63"/>
      <c r="AY333" s="63"/>
    </row>
    <row r="334" spans="1:51" ht="14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3"/>
      <c r="AN334" s="63"/>
      <c r="AO334" s="63"/>
      <c r="AP334" s="63"/>
      <c r="AQ334" s="63"/>
      <c r="AR334" s="63"/>
      <c r="AS334" s="63"/>
      <c r="AT334" s="63"/>
      <c r="AU334" s="63"/>
      <c r="AV334" s="63"/>
      <c r="AW334" s="63"/>
      <c r="AX334" s="63"/>
      <c r="AY334" s="63"/>
    </row>
    <row r="335" spans="1:51" ht="14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</row>
    <row r="336" spans="1:51" ht="14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</row>
    <row r="337" spans="1:51" ht="14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</row>
    <row r="338" spans="1:51" ht="14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3"/>
      <c r="AN338" s="63"/>
      <c r="AO338" s="63"/>
      <c r="AP338" s="63"/>
      <c r="AQ338" s="63"/>
      <c r="AR338" s="63"/>
      <c r="AS338" s="63"/>
      <c r="AT338" s="63"/>
      <c r="AU338" s="63"/>
      <c r="AV338" s="63"/>
      <c r="AW338" s="63"/>
      <c r="AX338" s="63"/>
      <c r="AY338" s="63"/>
    </row>
    <row r="339" spans="1:51" ht="14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3"/>
      <c r="AN339" s="63"/>
      <c r="AO339" s="63"/>
      <c r="AP339" s="63"/>
      <c r="AQ339" s="63"/>
      <c r="AR339" s="63"/>
      <c r="AS339" s="63"/>
      <c r="AT339" s="63"/>
      <c r="AU339" s="63"/>
      <c r="AV339" s="63"/>
      <c r="AW339" s="63"/>
      <c r="AX339" s="63"/>
      <c r="AY339" s="63"/>
    </row>
    <row r="340" spans="1:51" ht="14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3"/>
      <c r="AN340" s="63"/>
      <c r="AO340" s="63"/>
      <c r="AP340" s="63"/>
      <c r="AQ340" s="63"/>
      <c r="AR340" s="63"/>
      <c r="AS340" s="63"/>
      <c r="AT340" s="63"/>
      <c r="AU340" s="63"/>
      <c r="AV340" s="63"/>
      <c r="AW340" s="63"/>
      <c r="AX340" s="63"/>
      <c r="AY340" s="63"/>
    </row>
    <row r="341" spans="1:51" ht="14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</row>
    <row r="342" spans="1:51" ht="14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3"/>
      <c r="AN342" s="63"/>
      <c r="AO342" s="63"/>
      <c r="AP342" s="63"/>
      <c r="AQ342" s="63"/>
      <c r="AR342" s="63"/>
      <c r="AS342" s="63"/>
      <c r="AT342" s="63"/>
      <c r="AU342" s="63"/>
      <c r="AV342" s="63"/>
      <c r="AW342" s="63"/>
      <c r="AX342" s="63"/>
      <c r="AY342" s="63"/>
    </row>
    <row r="343" spans="1:51" ht="14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3"/>
      <c r="AN343" s="63"/>
      <c r="AO343" s="63"/>
      <c r="AP343" s="63"/>
      <c r="AQ343" s="63"/>
      <c r="AR343" s="63"/>
      <c r="AS343" s="63"/>
      <c r="AT343" s="63"/>
      <c r="AU343" s="63"/>
      <c r="AV343" s="63"/>
      <c r="AW343" s="63"/>
      <c r="AX343" s="63"/>
      <c r="AY343" s="63"/>
    </row>
    <row r="344" spans="1:51" ht="14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3"/>
      <c r="AN344" s="63"/>
      <c r="AO344" s="63"/>
      <c r="AP344" s="63"/>
      <c r="AQ344" s="63"/>
      <c r="AR344" s="63"/>
      <c r="AS344" s="63"/>
      <c r="AT344" s="63"/>
      <c r="AU344" s="63"/>
      <c r="AV344" s="63"/>
      <c r="AW344" s="63"/>
      <c r="AX344" s="63"/>
      <c r="AY344" s="63"/>
    </row>
    <row r="345" spans="1:51" ht="14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3"/>
      <c r="AN345" s="63"/>
      <c r="AO345" s="63"/>
      <c r="AP345" s="63"/>
      <c r="AQ345" s="63"/>
      <c r="AR345" s="63"/>
      <c r="AS345" s="63"/>
      <c r="AT345" s="63"/>
      <c r="AU345" s="63"/>
      <c r="AV345" s="63"/>
      <c r="AW345" s="63"/>
      <c r="AX345" s="63"/>
      <c r="AY345" s="63"/>
    </row>
    <row r="346" spans="1:51" ht="14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3"/>
      <c r="AN346" s="63"/>
      <c r="AO346" s="63"/>
      <c r="AP346" s="63"/>
      <c r="AQ346" s="63"/>
      <c r="AR346" s="63"/>
      <c r="AS346" s="63"/>
      <c r="AT346" s="63"/>
      <c r="AU346" s="63"/>
      <c r="AV346" s="63"/>
      <c r="AW346" s="63"/>
      <c r="AX346" s="63"/>
      <c r="AY346" s="63"/>
    </row>
    <row r="347" spans="1:51" ht="14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</row>
    <row r="348" spans="1:51" ht="14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</row>
    <row r="349" spans="1:51" ht="14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</row>
    <row r="350" spans="1:51" ht="14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</row>
    <row r="351" spans="1:51" ht="14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</row>
    <row r="352" spans="1:51" ht="14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</row>
    <row r="353" spans="1:51" ht="14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</row>
    <row r="354" spans="1:51" ht="14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</row>
    <row r="355" spans="1:51" ht="14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</row>
    <row r="356" spans="1:51" ht="14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</row>
    <row r="357" spans="1:51" ht="14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</row>
    <row r="358" spans="1:51" ht="14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</row>
    <row r="359" spans="1:51" ht="14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</row>
    <row r="360" spans="1:51" ht="14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</row>
    <row r="361" spans="1:51" ht="14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</row>
    <row r="362" spans="1:51" ht="14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</row>
    <row r="363" spans="1:51" ht="14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</row>
    <row r="364" spans="1:51" ht="14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</row>
    <row r="365" spans="1:51" ht="14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</row>
    <row r="366" spans="1:51" ht="14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</row>
    <row r="367" spans="1:51" ht="14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</row>
    <row r="368" spans="1:51" ht="14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</row>
    <row r="369" spans="1:51" ht="14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</row>
    <row r="370" spans="1:51" ht="14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</row>
    <row r="371" spans="1:51" ht="14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</row>
    <row r="372" spans="1:51" ht="14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</row>
    <row r="373" spans="1:51" ht="14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</row>
    <row r="374" spans="1:51" ht="14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</row>
    <row r="375" spans="1:51" ht="14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</row>
    <row r="376" spans="1:51" ht="14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</row>
    <row r="377" spans="1:51" ht="14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</row>
    <row r="378" spans="1:51" ht="14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3"/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</row>
    <row r="379" spans="1:51" ht="14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3"/>
      <c r="AM379" s="63"/>
      <c r="AN379" s="63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  <c r="AY379" s="63"/>
    </row>
    <row r="380" spans="1:51" ht="14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3"/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</row>
    <row r="381" spans="1:51" ht="14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</row>
    <row r="382" spans="1:51" ht="14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</row>
    <row r="383" spans="1:51" ht="14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</row>
    <row r="384" spans="1:51" ht="14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</row>
    <row r="385" spans="1:51" ht="14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</row>
    <row r="386" spans="1:51" ht="14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</row>
    <row r="387" spans="1:51" ht="14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</row>
    <row r="388" spans="1:51" ht="14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3"/>
      <c r="AM388" s="63"/>
      <c r="AN388" s="63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</row>
    <row r="389" spans="1:51" ht="14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</row>
    <row r="390" spans="1:51" ht="14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3"/>
      <c r="AM390" s="63"/>
      <c r="AN390" s="63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</row>
    <row r="391" spans="1:51" ht="14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3"/>
      <c r="AM391" s="63"/>
      <c r="AN391" s="63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</row>
    <row r="392" spans="1:51" ht="14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</row>
    <row r="393" spans="1:51" ht="14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3"/>
      <c r="AM393" s="63"/>
      <c r="AN393" s="63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</row>
    <row r="394" spans="1:51" ht="14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3"/>
      <c r="AM394" s="63"/>
      <c r="AN394" s="63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</row>
    <row r="395" spans="1:51" ht="14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63"/>
      <c r="AM395" s="63"/>
      <c r="AN395" s="63"/>
      <c r="AO395" s="63"/>
      <c r="AP395" s="63"/>
      <c r="AQ395" s="63"/>
      <c r="AR395" s="63"/>
      <c r="AS395" s="63"/>
      <c r="AT395" s="63"/>
      <c r="AU395" s="63"/>
      <c r="AV395" s="63"/>
      <c r="AW395" s="63"/>
      <c r="AX395" s="63"/>
      <c r="AY395" s="63"/>
    </row>
    <row r="396" spans="1:51" ht="14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  <c r="AI396" s="63"/>
      <c r="AJ396" s="63"/>
      <c r="AK396" s="63"/>
      <c r="AL396" s="63"/>
      <c r="AM396" s="63"/>
      <c r="AN396" s="63"/>
      <c r="AO396" s="63"/>
      <c r="AP396" s="63"/>
      <c r="AQ396" s="63"/>
      <c r="AR396" s="63"/>
      <c r="AS396" s="63"/>
      <c r="AT396" s="63"/>
      <c r="AU396" s="63"/>
      <c r="AV396" s="63"/>
      <c r="AW396" s="63"/>
      <c r="AX396" s="63"/>
      <c r="AY396" s="63"/>
    </row>
    <row r="397" spans="1:51" ht="14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  <c r="AC397" s="63"/>
      <c r="AD397" s="63"/>
      <c r="AE397" s="63"/>
      <c r="AF397" s="63"/>
      <c r="AG397" s="63"/>
      <c r="AH397" s="63"/>
      <c r="AI397" s="63"/>
      <c r="AJ397" s="63"/>
      <c r="AK397" s="63"/>
      <c r="AL397" s="63"/>
      <c r="AM397" s="63"/>
      <c r="AN397" s="63"/>
      <c r="AO397" s="63"/>
      <c r="AP397" s="63"/>
      <c r="AQ397" s="63"/>
      <c r="AR397" s="63"/>
      <c r="AS397" s="63"/>
      <c r="AT397" s="63"/>
      <c r="AU397" s="63"/>
      <c r="AV397" s="63"/>
      <c r="AW397" s="63"/>
      <c r="AX397" s="63"/>
      <c r="AY397" s="63"/>
    </row>
    <row r="398" spans="1:51" ht="14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  <c r="AC398" s="63"/>
      <c r="AD398" s="63"/>
      <c r="AE398" s="63"/>
      <c r="AF398" s="63"/>
      <c r="AG398" s="63"/>
      <c r="AH398" s="63"/>
      <c r="AI398" s="63"/>
      <c r="AJ398" s="63"/>
      <c r="AK398" s="63"/>
      <c r="AL398" s="63"/>
      <c r="AM398" s="63"/>
      <c r="AN398" s="63"/>
      <c r="AO398" s="63"/>
      <c r="AP398" s="63"/>
      <c r="AQ398" s="63"/>
      <c r="AR398" s="63"/>
      <c r="AS398" s="63"/>
      <c r="AT398" s="63"/>
      <c r="AU398" s="63"/>
      <c r="AV398" s="63"/>
      <c r="AW398" s="63"/>
      <c r="AX398" s="63"/>
      <c r="AY398" s="63"/>
    </row>
    <row r="399" spans="1:51" ht="14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63"/>
      <c r="AM399" s="63"/>
      <c r="AN399" s="63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</row>
    <row r="400" spans="1:51" ht="14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63"/>
      <c r="AM400" s="63"/>
      <c r="AN400" s="63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</row>
    <row r="401" spans="1:51" ht="14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3"/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</row>
    <row r="402" spans="1:51" ht="14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63"/>
      <c r="AM402" s="63"/>
      <c r="AN402" s="63"/>
      <c r="AO402" s="63"/>
      <c r="AP402" s="63"/>
      <c r="AQ402" s="63"/>
      <c r="AR402" s="63"/>
      <c r="AS402" s="63"/>
      <c r="AT402" s="63"/>
      <c r="AU402" s="63"/>
      <c r="AV402" s="63"/>
      <c r="AW402" s="63"/>
      <c r="AX402" s="63"/>
      <c r="AY402" s="63"/>
    </row>
    <row r="403" spans="1:51" ht="14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3"/>
      <c r="AM403" s="63"/>
      <c r="AN403" s="63"/>
      <c r="AO403" s="63"/>
      <c r="AP403" s="63"/>
      <c r="AQ403" s="63"/>
      <c r="AR403" s="63"/>
      <c r="AS403" s="63"/>
      <c r="AT403" s="63"/>
      <c r="AU403" s="63"/>
      <c r="AV403" s="63"/>
      <c r="AW403" s="63"/>
      <c r="AX403" s="63"/>
      <c r="AY403" s="63"/>
    </row>
    <row r="404" spans="1:51" ht="14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3"/>
      <c r="AM404" s="63"/>
      <c r="AN404" s="63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</row>
    <row r="405" spans="1:51" ht="14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63"/>
      <c r="AM405" s="63"/>
      <c r="AN405" s="63"/>
      <c r="AO405" s="63"/>
      <c r="AP405" s="63"/>
      <c r="AQ405" s="63"/>
      <c r="AR405" s="63"/>
      <c r="AS405" s="63"/>
      <c r="AT405" s="63"/>
      <c r="AU405" s="63"/>
      <c r="AV405" s="63"/>
      <c r="AW405" s="63"/>
      <c r="AX405" s="63"/>
      <c r="AY405" s="63"/>
    </row>
    <row r="406" spans="1:51" ht="14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63"/>
      <c r="AM406" s="63"/>
      <c r="AN406" s="63"/>
      <c r="AO406" s="63"/>
      <c r="AP406" s="63"/>
      <c r="AQ406" s="63"/>
      <c r="AR406" s="63"/>
      <c r="AS406" s="63"/>
      <c r="AT406" s="63"/>
      <c r="AU406" s="63"/>
      <c r="AV406" s="63"/>
      <c r="AW406" s="63"/>
      <c r="AX406" s="63"/>
      <c r="AY406" s="63"/>
    </row>
    <row r="407" spans="1:51" ht="14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</row>
    <row r="408" spans="1:51" ht="14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3"/>
      <c r="AM408" s="63"/>
      <c r="AN408" s="63"/>
      <c r="AO408" s="63"/>
      <c r="AP408" s="63"/>
      <c r="AQ408" s="63"/>
      <c r="AR408" s="63"/>
      <c r="AS408" s="63"/>
      <c r="AT408" s="63"/>
      <c r="AU408" s="63"/>
      <c r="AV408" s="63"/>
      <c r="AW408" s="63"/>
      <c r="AX408" s="63"/>
      <c r="AY408" s="63"/>
    </row>
    <row r="409" spans="1:51" ht="14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63"/>
      <c r="AM409" s="63"/>
      <c r="AN409" s="63"/>
      <c r="AO409" s="63"/>
      <c r="AP409" s="63"/>
      <c r="AQ409" s="63"/>
      <c r="AR409" s="63"/>
      <c r="AS409" s="63"/>
      <c r="AT409" s="63"/>
      <c r="AU409" s="63"/>
      <c r="AV409" s="63"/>
      <c r="AW409" s="63"/>
      <c r="AX409" s="63"/>
      <c r="AY409" s="63"/>
    </row>
    <row r="410" spans="1:51" ht="14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3"/>
      <c r="AM410" s="63"/>
      <c r="AN410" s="63"/>
      <c r="AO410" s="63"/>
      <c r="AP410" s="63"/>
      <c r="AQ410" s="63"/>
      <c r="AR410" s="63"/>
      <c r="AS410" s="63"/>
      <c r="AT410" s="63"/>
      <c r="AU410" s="63"/>
      <c r="AV410" s="63"/>
      <c r="AW410" s="63"/>
      <c r="AX410" s="63"/>
      <c r="AY410" s="63"/>
    </row>
    <row r="411" spans="1:51" ht="14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3"/>
      <c r="AM411" s="63"/>
      <c r="AN411" s="63"/>
      <c r="AO411" s="63"/>
      <c r="AP411" s="63"/>
      <c r="AQ411" s="63"/>
      <c r="AR411" s="63"/>
      <c r="AS411" s="63"/>
      <c r="AT411" s="63"/>
      <c r="AU411" s="63"/>
      <c r="AV411" s="63"/>
      <c r="AW411" s="63"/>
      <c r="AX411" s="63"/>
      <c r="AY411" s="63"/>
    </row>
    <row r="412" spans="1:51" ht="14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3"/>
      <c r="AM412" s="63"/>
      <c r="AN412" s="63"/>
      <c r="AO412" s="63"/>
      <c r="AP412" s="63"/>
      <c r="AQ412" s="63"/>
      <c r="AR412" s="63"/>
      <c r="AS412" s="63"/>
      <c r="AT412" s="63"/>
      <c r="AU412" s="63"/>
      <c r="AV412" s="63"/>
      <c r="AW412" s="63"/>
      <c r="AX412" s="63"/>
      <c r="AY412" s="63"/>
    </row>
    <row r="413" spans="1:51" ht="14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3"/>
      <c r="AN413" s="63"/>
      <c r="AO413" s="63"/>
      <c r="AP413" s="63"/>
      <c r="AQ413" s="63"/>
      <c r="AR413" s="63"/>
      <c r="AS413" s="63"/>
      <c r="AT413" s="63"/>
      <c r="AU413" s="63"/>
      <c r="AV413" s="63"/>
      <c r="AW413" s="63"/>
      <c r="AX413" s="63"/>
      <c r="AY413" s="63"/>
    </row>
    <row r="414" spans="1:51" ht="14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63"/>
      <c r="AM414" s="63"/>
      <c r="AN414" s="63"/>
      <c r="AO414" s="63"/>
      <c r="AP414" s="63"/>
      <c r="AQ414" s="63"/>
      <c r="AR414" s="63"/>
      <c r="AS414" s="63"/>
      <c r="AT414" s="63"/>
      <c r="AU414" s="63"/>
      <c r="AV414" s="63"/>
      <c r="AW414" s="63"/>
      <c r="AX414" s="63"/>
      <c r="AY414" s="63"/>
    </row>
    <row r="415" spans="1:51" ht="14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3"/>
      <c r="AM415" s="63"/>
      <c r="AN415" s="63"/>
      <c r="AO415" s="63"/>
      <c r="AP415" s="63"/>
      <c r="AQ415" s="63"/>
      <c r="AR415" s="63"/>
      <c r="AS415" s="63"/>
      <c r="AT415" s="63"/>
      <c r="AU415" s="63"/>
      <c r="AV415" s="63"/>
      <c r="AW415" s="63"/>
      <c r="AX415" s="63"/>
      <c r="AY415" s="63"/>
    </row>
    <row r="416" spans="1:51" ht="14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3"/>
      <c r="AN416" s="63"/>
      <c r="AO416" s="63"/>
      <c r="AP416" s="63"/>
      <c r="AQ416" s="63"/>
      <c r="AR416" s="63"/>
      <c r="AS416" s="63"/>
      <c r="AT416" s="63"/>
      <c r="AU416" s="63"/>
      <c r="AV416" s="63"/>
      <c r="AW416" s="63"/>
      <c r="AX416" s="63"/>
      <c r="AY416" s="63"/>
    </row>
    <row r="417" spans="1:51" ht="14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  <c r="AC417" s="63"/>
      <c r="AD417" s="63"/>
      <c r="AE417" s="63"/>
      <c r="AF417" s="63"/>
      <c r="AG417" s="63"/>
      <c r="AH417" s="63"/>
      <c r="AI417" s="63"/>
      <c r="AJ417" s="63"/>
      <c r="AK417" s="63"/>
      <c r="AL417" s="63"/>
      <c r="AM417" s="63"/>
      <c r="AN417" s="63"/>
      <c r="AO417" s="63"/>
      <c r="AP417" s="63"/>
      <c r="AQ417" s="63"/>
      <c r="AR417" s="63"/>
      <c r="AS417" s="63"/>
      <c r="AT417" s="63"/>
      <c r="AU417" s="63"/>
      <c r="AV417" s="63"/>
      <c r="AW417" s="63"/>
      <c r="AX417" s="63"/>
      <c r="AY417" s="63"/>
    </row>
    <row r="418" spans="1:51" ht="14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63"/>
      <c r="AM418" s="63"/>
      <c r="AN418" s="63"/>
      <c r="AO418" s="63"/>
      <c r="AP418" s="63"/>
      <c r="AQ418" s="63"/>
      <c r="AR418" s="63"/>
      <c r="AS418" s="63"/>
      <c r="AT418" s="63"/>
      <c r="AU418" s="63"/>
      <c r="AV418" s="63"/>
      <c r="AW418" s="63"/>
      <c r="AX418" s="63"/>
      <c r="AY418" s="63"/>
    </row>
    <row r="419" spans="1:51" ht="14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  <c r="AC419" s="63"/>
      <c r="AD419" s="63"/>
      <c r="AE419" s="63"/>
      <c r="AF419" s="63"/>
      <c r="AG419" s="63"/>
      <c r="AH419" s="63"/>
      <c r="AI419" s="63"/>
      <c r="AJ419" s="63"/>
      <c r="AK419" s="63"/>
      <c r="AL419" s="63"/>
      <c r="AM419" s="63"/>
      <c r="AN419" s="63"/>
      <c r="AO419" s="63"/>
      <c r="AP419" s="63"/>
      <c r="AQ419" s="63"/>
      <c r="AR419" s="63"/>
      <c r="AS419" s="63"/>
      <c r="AT419" s="63"/>
      <c r="AU419" s="63"/>
      <c r="AV419" s="63"/>
      <c r="AW419" s="63"/>
      <c r="AX419" s="63"/>
      <c r="AY419" s="63"/>
    </row>
    <row r="420" spans="1:51" ht="14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  <c r="AA420" s="63"/>
      <c r="AB420" s="63"/>
      <c r="AC420" s="63"/>
      <c r="AD420" s="63"/>
      <c r="AE420" s="63"/>
      <c r="AF420" s="63"/>
      <c r="AG420" s="63"/>
      <c r="AH420" s="63"/>
      <c r="AI420" s="63"/>
      <c r="AJ420" s="63"/>
      <c r="AK420" s="63"/>
      <c r="AL420" s="63"/>
      <c r="AM420" s="63"/>
      <c r="AN420" s="63"/>
      <c r="AO420" s="63"/>
      <c r="AP420" s="63"/>
      <c r="AQ420" s="63"/>
      <c r="AR420" s="63"/>
      <c r="AS420" s="63"/>
      <c r="AT420" s="63"/>
      <c r="AU420" s="63"/>
      <c r="AV420" s="63"/>
      <c r="AW420" s="63"/>
      <c r="AX420" s="63"/>
      <c r="AY420" s="63"/>
    </row>
    <row r="421" spans="1:51" ht="14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  <c r="AA421" s="63"/>
      <c r="AB421" s="63"/>
      <c r="AC421" s="63"/>
      <c r="AD421" s="63"/>
      <c r="AE421" s="63"/>
      <c r="AF421" s="63"/>
      <c r="AG421" s="63"/>
      <c r="AH421" s="63"/>
      <c r="AI421" s="63"/>
      <c r="AJ421" s="63"/>
      <c r="AK421" s="63"/>
      <c r="AL421" s="63"/>
      <c r="AM421" s="63"/>
      <c r="AN421" s="63"/>
      <c r="AO421" s="63"/>
      <c r="AP421" s="63"/>
      <c r="AQ421" s="63"/>
      <c r="AR421" s="63"/>
      <c r="AS421" s="63"/>
      <c r="AT421" s="63"/>
      <c r="AU421" s="63"/>
      <c r="AV421" s="63"/>
      <c r="AW421" s="63"/>
      <c r="AX421" s="63"/>
      <c r="AY421" s="63"/>
    </row>
    <row r="422" spans="1:51" ht="14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  <c r="AA422" s="63"/>
      <c r="AB422" s="63"/>
      <c r="AC422" s="63"/>
      <c r="AD422" s="63"/>
      <c r="AE422" s="63"/>
      <c r="AF422" s="63"/>
      <c r="AG422" s="63"/>
      <c r="AH422" s="63"/>
      <c r="AI422" s="63"/>
      <c r="AJ422" s="63"/>
      <c r="AK422" s="63"/>
      <c r="AL422" s="63"/>
      <c r="AM422" s="63"/>
      <c r="AN422" s="63"/>
      <c r="AO422" s="63"/>
      <c r="AP422" s="63"/>
      <c r="AQ422" s="63"/>
      <c r="AR422" s="63"/>
      <c r="AS422" s="63"/>
      <c r="AT422" s="63"/>
      <c r="AU422" s="63"/>
      <c r="AV422" s="63"/>
      <c r="AW422" s="63"/>
      <c r="AX422" s="63"/>
      <c r="AY422" s="63"/>
    </row>
    <row r="423" spans="1:51" ht="14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  <c r="AA423" s="63"/>
      <c r="AB423" s="63"/>
      <c r="AC423" s="63"/>
      <c r="AD423" s="63"/>
      <c r="AE423" s="63"/>
      <c r="AF423" s="63"/>
      <c r="AG423" s="63"/>
      <c r="AH423" s="63"/>
      <c r="AI423" s="63"/>
      <c r="AJ423" s="63"/>
      <c r="AK423" s="63"/>
      <c r="AL423" s="63"/>
      <c r="AM423" s="63"/>
      <c r="AN423" s="63"/>
      <c r="AO423" s="63"/>
      <c r="AP423" s="63"/>
      <c r="AQ423" s="63"/>
      <c r="AR423" s="63"/>
      <c r="AS423" s="63"/>
      <c r="AT423" s="63"/>
      <c r="AU423" s="63"/>
      <c r="AV423" s="63"/>
      <c r="AW423" s="63"/>
      <c r="AX423" s="63"/>
      <c r="AY423" s="63"/>
    </row>
    <row r="424" spans="1:51" ht="14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  <c r="AA424" s="63"/>
      <c r="AB424" s="63"/>
      <c r="AC424" s="63"/>
      <c r="AD424" s="63"/>
      <c r="AE424" s="63"/>
      <c r="AF424" s="63"/>
      <c r="AG424" s="63"/>
      <c r="AH424" s="63"/>
      <c r="AI424" s="63"/>
      <c r="AJ424" s="63"/>
      <c r="AK424" s="63"/>
      <c r="AL424" s="63"/>
      <c r="AM424" s="63"/>
      <c r="AN424" s="63"/>
      <c r="AO424" s="63"/>
      <c r="AP424" s="63"/>
      <c r="AQ424" s="63"/>
      <c r="AR424" s="63"/>
      <c r="AS424" s="63"/>
      <c r="AT424" s="63"/>
      <c r="AU424" s="63"/>
      <c r="AV424" s="63"/>
      <c r="AW424" s="63"/>
      <c r="AX424" s="63"/>
      <c r="AY424" s="63"/>
    </row>
    <row r="425" spans="1:51" ht="14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  <c r="AA425" s="63"/>
      <c r="AB425" s="63"/>
      <c r="AC425" s="63"/>
      <c r="AD425" s="63"/>
      <c r="AE425" s="63"/>
      <c r="AF425" s="63"/>
      <c r="AG425" s="63"/>
      <c r="AH425" s="63"/>
      <c r="AI425" s="63"/>
      <c r="AJ425" s="63"/>
      <c r="AK425" s="63"/>
      <c r="AL425" s="63"/>
      <c r="AM425" s="63"/>
      <c r="AN425" s="63"/>
      <c r="AO425" s="63"/>
      <c r="AP425" s="63"/>
      <c r="AQ425" s="63"/>
      <c r="AR425" s="63"/>
      <c r="AS425" s="63"/>
      <c r="AT425" s="63"/>
      <c r="AU425" s="63"/>
      <c r="AV425" s="63"/>
      <c r="AW425" s="63"/>
      <c r="AX425" s="63"/>
      <c r="AY425" s="63"/>
    </row>
    <row r="426" spans="1:51" ht="14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  <c r="AA426" s="63"/>
      <c r="AB426" s="63"/>
      <c r="AC426" s="63"/>
      <c r="AD426" s="63"/>
      <c r="AE426" s="63"/>
      <c r="AF426" s="63"/>
      <c r="AG426" s="63"/>
      <c r="AH426" s="63"/>
      <c r="AI426" s="63"/>
      <c r="AJ426" s="63"/>
      <c r="AK426" s="63"/>
      <c r="AL426" s="63"/>
      <c r="AM426" s="63"/>
      <c r="AN426" s="63"/>
      <c r="AO426" s="63"/>
      <c r="AP426" s="63"/>
      <c r="AQ426" s="63"/>
      <c r="AR426" s="63"/>
      <c r="AS426" s="63"/>
      <c r="AT426" s="63"/>
      <c r="AU426" s="63"/>
      <c r="AV426" s="63"/>
      <c r="AW426" s="63"/>
      <c r="AX426" s="63"/>
      <c r="AY426" s="63"/>
    </row>
    <row r="427" spans="1:51" ht="14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  <c r="AA427" s="63"/>
      <c r="AB427" s="63"/>
      <c r="AC427" s="63"/>
      <c r="AD427" s="63"/>
      <c r="AE427" s="63"/>
      <c r="AF427" s="63"/>
      <c r="AG427" s="63"/>
      <c r="AH427" s="63"/>
      <c r="AI427" s="63"/>
      <c r="AJ427" s="63"/>
      <c r="AK427" s="63"/>
      <c r="AL427" s="63"/>
      <c r="AM427" s="63"/>
      <c r="AN427" s="63"/>
      <c r="AO427" s="63"/>
      <c r="AP427" s="63"/>
      <c r="AQ427" s="63"/>
      <c r="AR427" s="63"/>
      <c r="AS427" s="63"/>
      <c r="AT427" s="63"/>
      <c r="AU427" s="63"/>
      <c r="AV427" s="63"/>
      <c r="AW427" s="63"/>
      <c r="AX427" s="63"/>
      <c r="AY427" s="63"/>
    </row>
    <row r="428" spans="1:51" ht="14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  <c r="AA428" s="63"/>
      <c r="AB428" s="63"/>
      <c r="AC428" s="63"/>
      <c r="AD428" s="63"/>
      <c r="AE428" s="63"/>
      <c r="AF428" s="63"/>
      <c r="AG428" s="63"/>
      <c r="AH428" s="63"/>
      <c r="AI428" s="63"/>
      <c r="AJ428" s="63"/>
      <c r="AK428" s="63"/>
      <c r="AL428" s="63"/>
      <c r="AM428" s="63"/>
      <c r="AN428" s="63"/>
      <c r="AO428" s="63"/>
      <c r="AP428" s="63"/>
      <c r="AQ428" s="63"/>
      <c r="AR428" s="63"/>
      <c r="AS428" s="63"/>
      <c r="AT428" s="63"/>
      <c r="AU428" s="63"/>
      <c r="AV428" s="63"/>
      <c r="AW428" s="63"/>
      <c r="AX428" s="63"/>
      <c r="AY428" s="63"/>
    </row>
    <row r="429" spans="1:51" ht="14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  <c r="AA429" s="63"/>
      <c r="AB429" s="63"/>
      <c r="AC429" s="63"/>
      <c r="AD429" s="63"/>
      <c r="AE429" s="63"/>
      <c r="AF429" s="63"/>
      <c r="AG429" s="63"/>
      <c r="AH429" s="63"/>
      <c r="AI429" s="63"/>
      <c r="AJ429" s="63"/>
      <c r="AK429" s="63"/>
      <c r="AL429" s="63"/>
      <c r="AM429" s="63"/>
      <c r="AN429" s="63"/>
      <c r="AO429" s="63"/>
      <c r="AP429" s="63"/>
      <c r="AQ429" s="63"/>
      <c r="AR429" s="63"/>
      <c r="AS429" s="63"/>
      <c r="AT429" s="63"/>
      <c r="AU429" s="63"/>
      <c r="AV429" s="63"/>
      <c r="AW429" s="63"/>
      <c r="AX429" s="63"/>
      <c r="AY429" s="63"/>
    </row>
    <row r="430" spans="1:51" ht="14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  <c r="AA430" s="63"/>
      <c r="AB430" s="63"/>
      <c r="AC430" s="63"/>
      <c r="AD430" s="63"/>
      <c r="AE430" s="63"/>
      <c r="AF430" s="63"/>
      <c r="AG430" s="63"/>
      <c r="AH430" s="63"/>
      <c r="AI430" s="63"/>
      <c r="AJ430" s="63"/>
      <c r="AK430" s="63"/>
      <c r="AL430" s="63"/>
      <c r="AM430" s="63"/>
      <c r="AN430" s="63"/>
      <c r="AO430" s="63"/>
      <c r="AP430" s="63"/>
      <c r="AQ430" s="63"/>
      <c r="AR430" s="63"/>
      <c r="AS430" s="63"/>
      <c r="AT430" s="63"/>
      <c r="AU430" s="63"/>
      <c r="AV430" s="63"/>
      <c r="AW430" s="63"/>
      <c r="AX430" s="63"/>
      <c r="AY430" s="63"/>
    </row>
    <row r="431" spans="1:51" ht="14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  <c r="AA431" s="63"/>
      <c r="AB431" s="63"/>
      <c r="AC431" s="63"/>
      <c r="AD431" s="63"/>
      <c r="AE431" s="63"/>
      <c r="AF431" s="63"/>
      <c r="AG431" s="63"/>
      <c r="AH431" s="63"/>
      <c r="AI431" s="63"/>
      <c r="AJ431" s="63"/>
      <c r="AK431" s="63"/>
      <c r="AL431" s="63"/>
      <c r="AM431" s="63"/>
      <c r="AN431" s="63"/>
      <c r="AO431" s="63"/>
      <c r="AP431" s="63"/>
      <c r="AQ431" s="63"/>
      <c r="AR431" s="63"/>
      <c r="AS431" s="63"/>
      <c r="AT431" s="63"/>
      <c r="AU431" s="63"/>
      <c r="AV431" s="63"/>
      <c r="AW431" s="63"/>
      <c r="AX431" s="63"/>
      <c r="AY431" s="63"/>
    </row>
    <row r="432" spans="1:51" ht="14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  <c r="AA432" s="63"/>
      <c r="AB432" s="63"/>
      <c r="AC432" s="63"/>
      <c r="AD432" s="63"/>
      <c r="AE432" s="63"/>
      <c r="AF432" s="63"/>
      <c r="AG432" s="63"/>
      <c r="AH432" s="63"/>
      <c r="AI432" s="63"/>
      <c r="AJ432" s="63"/>
      <c r="AK432" s="63"/>
      <c r="AL432" s="63"/>
      <c r="AM432" s="63"/>
      <c r="AN432" s="63"/>
      <c r="AO432" s="63"/>
      <c r="AP432" s="63"/>
      <c r="AQ432" s="63"/>
      <c r="AR432" s="63"/>
      <c r="AS432" s="63"/>
      <c r="AT432" s="63"/>
      <c r="AU432" s="63"/>
      <c r="AV432" s="63"/>
      <c r="AW432" s="63"/>
      <c r="AX432" s="63"/>
      <c r="AY432" s="63"/>
    </row>
    <row r="433" spans="1:51" ht="14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  <c r="AA433" s="63"/>
      <c r="AB433" s="63"/>
      <c r="AC433" s="63"/>
      <c r="AD433" s="63"/>
      <c r="AE433" s="63"/>
      <c r="AF433" s="63"/>
      <c r="AG433" s="63"/>
      <c r="AH433" s="63"/>
      <c r="AI433" s="63"/>
      <c r="AJ433" s="63"/>
      <c r="AK433" s="63"/>
      <c r="AL433" s="63"/>
      <c r="AM433" s="63"/>
      <c r="AN433" s="63"/>
      <c r="AO433" s="63"/>
      <c r="AP433" s="63"/>
      <c r="AQ433" s="63"/>
      <c r="AR433" s="63"/>
      <c r="AS433" s="63"/>
      <c r="AT433" s="63"/>
      <c r="AU433" s="63"/>
      <c r="AV433" s="63"/>
      <c r="AW433" s="63"/>
      <c r="AX433" s="63"/>
      <c r="AY433" s="63"/>
    </row>
    <row r="434" spans="1:51" ht="14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  <c r="AA434" s="63"/>
      <c r="AB434" s="63"/>
      <c r="AC434" s="63"/>
      <c r="AD434" s="63"/>
      <c r="AE434" s="63"/>
      <c r="AF434" s="63"/>
      <c r="AG434" s="63"/>
      <c r="AH434" s="63"/>
      <c r="AI434" s="63"/>
      <c r="AJ434" s="63"/>
      <c r="AK434" s="63"/>
      <c r="AL434" s="63"/>
      <c r="AM434" s="63"/>
      <c r="AN434" s="63"/>
      <c r="AO434" s="63"/>
      <c r="AP434" s="63"/>
      <c r="AQ434" s="63"/>
      <c r="AR434" s="63"/>
      <c r="AS434" s="63"/>
      <c r="AT434" s="63"/>
      <c r="AU434" s="63"/>
      <c r="AV434" s="63"/>
      <c r="AW434" s="63"/>
      <c r="AX434" s="63"/>
      <c r="AY434" s="63"/>
    </row>
    <row r="435" spans="1:51" ht="14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  <c r="AA435" s="63"/>
      <c r="AB435" s="63"/>
      <c r="AC435" s="63"/>
      <c r="AD435" s="63"/>
      <c r="AE435" s="63"/>
      <c r="AF435" s="63"/>
      <c r="AG435" s="63"/>
      <c r="AH435" s="63"/>
      <c r="AI435" s="63"/>
      <c r="AJ435" s="63"/>
      <c r="AK435" s="63"/>
      <c r="AL435" s="63"/>
      <c r="AM435" s="63"/>
      <c r="AN435" s="63"/>
      <c r="AO435" s="63"/>
      <c r="AP435" s="63"/>
      <c r="AQ435" s="63"/>
      <c r="AR435" s="63"/>
      <c r="AS435" s="63"/>
      <c r="AT435" s="63"/>
      <c r="AU435" s="63"/>
      <c r="AV435" s="63"/>
      <c r="AW435" s="63"/>
      <c r="AX435" s="63"/>
      <c r="AY435" s="63"/>
    </row>
    <row r="436" spans="1:51" ht="14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  <c r="AA436" s="63"/>
      <c r="AB436" s="63"/>
      <c r="AC436" s="63"/>
      <c r="AD436" s="63"/>
      <c r="AE436" s="63"/>
      <c r="AF436" s="63"/>
      <c r="AG436" s="63"/>
      <c r="AH436" s="63"/>
      <c r="AI436" s="63"/>
      <c r="AJ436" s="63"/>
      <c r="AK436" s="63"/>
      <c r="AL436" s="63"/>
      <c r="AM436" s="63"/>
      <c r="AN436" s="63"/>
      <c r="AO436" s="63"/>
      <c r="AP436" s="63"/>
      <c r="AQ436" s="63"/>
      <c r="AR436" s="63"/>
      <c r="AS436" s="63"/>
      <c r="AT436" s="63"/>
      <c r="AU436" s="63"/>
      <c r="AV436" s="63"/>
      <c r="AW436" s="63"/>
      <c r="AX436" s="63"/>
      <c r="AY436" s="63"/>
    </row>
    <row r="437" spans="1:51" ht="14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  <c r="AA437" s="63"/>
      <c r="AB437" s="63"/>
      <c r="AC437" s="63"/>
      <c r="AD437" s="63"/>
      <c r="AE437" s="63"/>
      <c r="AF437" s="63"/>
      <c r="AG437" s="63"/>
      <c r="AH437" s="63"/>
      <c r="AI437" s="63"/>
      <c r="AJ437" s="63"/>
      <c r="AK437" s="63"/>
      <c r="AL437" s="63"/>
      <c r="AM437" s="63"/>
      <c r="AN437" s="63"/>
      <c r="AO437" s="63"/>
      <c r="AP437" s="63"/>
      <c r="AQ437" s="63"/>
      <c r="AR437" s="63"/>
      <c r="AS437" s="63"/>
      <c r="AT437" s="63"/>
      <c r="AU437" s="63"/>
      <c r="AV437" s="63"/>
      <c r="AW437" s="63"/>
      <c r="AX437" s="63"/>
      <c r="AY437" s="63"/>
    </row>
    <row r="438" spans="1:51" ht="14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3"/>
      <c r="AM438" s="63"/>
      <c r="AN438" s="63"/>
      <c r="AO438" s="63"/>
      <c r="AP438" s="63"/>
      <c r="AQ438" s="63"/>
      <c r="AR438" s="63"/>
      <c r="AS438" s="63"/>
      <c r="AT438" s="63"/>
      <c r="AU438" s="63"/>
      <c r="AV438" s="63"/>
      <c r="AW438" s="63"/>
      <c r="AX438" s="63"/>
      <c r="AY438" s="63"/>
    </row>
    <row r="439" spans="1:51" ht="14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63"/>
      <c r="AM439" s="63"/>
      <c r="AN439" s="63"/>
      <c r="AO439" s="63"/>
      <c r="AP439" s="63"/>
      <c r="AQ439" s="63"/>
      <c r="AR439" s="63"/>
      <c r="AS439" s="63"/>
      <c r="AT439" s="63"/>
      <c r="AU439" s="63"/>
      <c r="AV439" s="63"/>
      <c r="AW439" s="63"/>
      <c r="AX439" s="63"/>
      <c r="AY439" s="63"/>
    </row>
    <row r="440" spans="1:51" ht="14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3"/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X440" s="63"/>
      <c r="AY440" s="63"/>
    </row>
    <row r="441" spans="1:51" ht="14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</row>
    <row r="442" spans="1:51" ht="14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</row>
    <row r="443" spans="1:51" ht="14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</row>
    <row r="444" spans="1:51" ht="14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3"/>
      <c r="AM444" s="63"/>
      <c r="AN444" s="63"/>
      <c r="AO444" s="63"/>
      <c r="AP444" s="63"/>
      <c r="AQ444" s="63"/>
      <c r="AR444" s="63"/>
      <c r="AS444" s="63"/>
      <c r="AT444" s="63"/>
      <c r="AU444" s="63"/>
      <c r="AV444" s="63"/>
      <c r="AW444" s="63"/>
      <c r="AX444" s="63"/>
      <c r="AY444" s="63"/>
    </row>
    <row r="445" spans="1:51" ht="14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3"/>
      <c r="AM445" s="63"/>
      <c r="AN445" s="63"/>
      <c r="AO445" s="63"/>
      <c r="AP445" s="63"/>
      <c r="AQ445" s="63"/>
      <c r="AR445" s="63"/>
      <c r="AS445" s="63"/>
      <c r="AT445" s="63"/>
      <c r="AU445" s="63"/>
      <c r="AV445" s="63"/>
      <c r="AW445" s="63"/>
      <c r="AX445" s="63"/>
      <c r="AY445" s="63"/>
    </row>
    <row r="446" spans="1:51" ht="14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</row>
    <row r="447" spans="1:51" ht="14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3"/>
      <c r="AM447" s="63"/>
      <c r="AN447" s="63"/>
      <c r="AO447" s="63"/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</row>
    <row r="448" spans="1:51" ht="14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3"/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</row>
    <row r="449" spans="1:51" ht="14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</row>
    <row r="450" spans="1:51" ht="14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</row>
    <row r="451" spans="1:51" ht="14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</row>
    <row r="452" spans="1:51" ht="14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3"/>
      <c r="AM452" s="63"/>
      <c r="AN452" s="63"/>
      <c r="AO452" s="63"/>
      <c r="AP452" s="63"/>
      <c r="AQ452" s="63"/>
      <c r="AR452" s="63"/>
      <c r="AS452" s="63"/>
      <c r="AT452" s="63"/>
      <c r="AU452" s="63"/>
      <c r="AV452" s="63"/>
      <c r="AW452" s="63"/>
      <c r="AX452" s="63"/>
      <c r="AY452" s="63"/>
    </row>
    <row r="453" spans="1:51" ht="14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3"/>
      <c r="AM453" s="63"/>
      <c r="AN453" s="63"/>
      <c r="AO453" s="63"/>
      <c r="AP453" s="63"/>
      <c r="AQ453" s="63"/>
      <c r="AR453" s="63"/>
      <c r="AS453" s="63"/>
      <c r="AT453" s="63"/>
      <c r="AU453" s="63"/>
      <c r="AV453" s="63"/>
      <c r="AW453" s="63"/>
      <c r="AX453" s="63"/>
      <c r="AY453" s="63"/>
    </row>
    <row r="454" spans="1:51" ht="14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63"/>
      <c r="AM454" s="63"/>
      <c r="AN454" s="63"/>
      <c r="AO454" s="63"/>
      <c r="AP454" s="63"/>
      <c r="AQ454" s="63"/>
      <c r="AR454" s="63"/>
      <c r="AS454" s="63"/>
      <c r="AT454" s="63"/>
      <c r="AU454" s="63"/>
      <c r="AV454" s="63"/>
      <c r="AW454" s="63"/>
      <c r="AX454" s="63"/>
      <c r="AY454" s="63"/>
    </row>
    <row r="455" spans="1:51" ht="14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  <c r="AA455" s="63"/>
      <c r="AB455" s="63"/>
      <c r="AC455" s="63"/>
      <c r="AD455" s="63"/>
      <c r="AE455" s="63"/>
      <c r="AF455" s="63"/>
      <c r="AG455" s="63"/>
      <c r="AH455" s="63"/>
      <c r="AI455" s="63"/>
      <c r="AJ455" s="63"/>
      <c r="AK455" s="63"/>
      <c r="AL455" s="63"/>
      <c r="AM455" s="63"/>
      <c r="AN455" s="63"/>
      <c r="AO455" s="63"/>
      <c r="AP455" s="63"/>
      <c r="AQ455" s="63"/>
      <c r="AR455" s="63"/>
      <c r="AS455" s="63"/>
      <c r="AT455" s="63"/>
      <c r="AU455" s="63"/>
      <c r="AV455" s="63"/>
      <c r="AW455" s="63"/>
      <c r="AX455" s="63"/>
      <c r="AY455" s="63"/>
    </row>
    <row r="456" spans="1:51" ht="14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  <c r="AA456" s="63"/>
      <c r="AB456" s="63"/>
      <c r="AC456" s="63"/>
      <c r="AD456" s="63"/>
      <c r="AE456" s="63"/>
      <c r="AF456" s="63"/>
      <c r="AG456" s="63"/>
      <c r="AH456" s="63"/>
      <c r="AI456" s="63"/>
      <c r="AJ456" s="63"/>
      <c r="AK456" s="63"/>
      <c r="AL456" s="63"/>
      <c r="AM456" s="63"/>
      <c r="AN456" s="63"/>
      <c r="AO456" s="63"/>
      <c r="AP456" s="63"/>
      <c r="AQ456" s="63"/>
      <c r="AR456" s="63"/>
      <c r="AS456" s="63"/>
      <c r="AT456" s="63"/>
      <c r="AU456" s="63"/>
      <c r="AV456" s="63"/>
      <c r="AW456" s="63"/>
      <c r="AX456" s="63"/>
      <c r="AY456" s="63"/>
    </row>
    <row r="457" spans="1:51" ht="14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  <c r="AL457" s="63"/>
      <c r="AM457" s="63"/>
      <c r="AN457" s="63"/>
      <c r="AO457" s="63"/>
      <c r="AP457" s="63"/>
      <c r="AQ457" s="63"/>
      <c r="AR457" s="63"/>
      <c r="AS457" s="63"/>
      <c r="AT457" s="63"/>
      <c r="AU457" s="63"/>
      <c r="AV457" s="63"/>
      <c r="AW457" s="63"/>
      <c r="AX457" s="63"/>
      <c r="AY457" s="63"/>
    </row>
    <row r="458" spans="1:51" ht="14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  <c r="AA458" s="63"/>
      <c r="AB458" s="63"/>
      <c r="AC458" s="63"/>
      <c r="AD458" s="63"/>
      <c r="AE458" s="63"/>
      <c r="AF458" s="63"/>
      <c r="AG458" s="63"/>
      <c r="AH458" s="63"/>
      <c r="AI458" s="63"/>
      <c r="AJ458" s="63"/>
      <c r="AK458" s="63"/>
      <c r="AL458" s="63"/>
      <c r="AM458" s="63"/>
      <c r="AN458" s="63"/>
      <c r="AO458" s="63"/>
      <c r="AP458" s="63"/>
      <c r="AQ458" s="63"/>
      <c r="AR458" s="63"/>
      <c r="AS458" s="63"/>
      <c r="AT458" s="63"/>
      <c r="AU458" s="63"/>
      <c r="AV458" s="63"/>
      <c r="AW458" s="63"/>
      <c r="AX458" s="63"/>
      <c r="AY458" s="63"/>
    </row>
    <row r="459" spans="1:51" ht="14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  <c r="AA459" s="63"/>
      <c r="AB459" s="63"/>
      <c r="AC459" s="63"/>
      <c r="AD459" s="63"/>
      <c r="AE459" s="63"/>
      <c r="AF459" s="63"/>
      <c r="AG459" s="63"/>
      <c r="AH459" s="63"/>
      <c r="AI459" s="63"/>
      <c r="AJ459" s="63"/>
      <c r="AK459" s="63"/>
      <c r="AL459" s="63"/>
      <c r="AM459" s="63"/>
      <c r="AN459" s="63"/>
      <c r="AO459" s="63"/>
      <c r="AP459" s="63"/>
      <c r="AQ459" s="63"/>
      <c r="AR459" s="63"/>
      <c r="AS459" s="63"/>
      <c r="AT459" s="63"/>
      <c r="AU459" s="63"/>
      <c r="AV459" s="63"/>
      <c r="AW459" s="63"/>
      <c r="AX459" s="63"/>
      <c r="AY459" s="63"/>
    </row>
    <row r="460" spans="1:51" ht="14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  <c r="AA460" s="63"/>
      <c r="AB460" s="63"/>
      <c r="AC460" s="63"/>
      <c r="AD460" s="63"/>
      <c r="AE460" s="63"/>
      <c r="AF460" s="63"/>
      <c r="AG460" s="63"/>
      <c r="AH460" s="63"/>
      <c r="AI460" s="63"/>
      <c r="AJ460" s="63"/>
      <c r="AK460" s="63"/>
      <c r="AL460" s="63"/>
      <c r="AM460" s="63"/>
      <c r="AN460" s="63"/>
      <c r="AO460" s="63"/>
      <c r="AP460" s="63"/>
      <c r="AQ460" s="63"/>
      <c r="AR460" s="63"/>
      <c r="AS460" s="63"/>
      <c r="AT460" s="63"/>
      <c r="AU460" s="63"/>
      <c r="AV460" s="63"/>
      <c r="AW460" s="63"/>
      <c r="AX460" s="63"/>
      <c r="AY460" s="63"/>
    </row>
    <row r="461" spans="1:51" ht="14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63"/>
      <c r="AD461" s="63"/>
      <c r="AE461" s="63"/>
      <c r="AF461" s="63"/>
      <c r="AG461" s="63"/>
      <c r="AH461" s="63"/>
      <c r="AI461" s="63"/>
      <c r="AJ461" s="63"/>
      <c r="AK461" s="63"/>
      <c r="AL461" s="63"/>
      <c r="AM461" s="63"/>
      <c r="AN461" s="63"/>
      <c r="AO461" s="63"/>
      <c r="AP461" s="63"/>
      <c r="AQ461" s="63"/>
      <c r="AR461" s="63"/>
      <c r="AS461" s="63"/>
      <c r="AT461" s="63"/>
      <c r="AU461" s="63"/>
      <c r="AV461" s="63"/>
      <c r="AW461" s="63"/>
      <c r="AX461" s="63"/>
      <c r="AY461" s="63"/>
    </row>
    <row r="462" spans="1:51" ht="14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  <c r="AA462" s="63"/>
      <c r="AB462" s="63"/>
      <c r="AC462" s="63"/>
      <c r="AD462" s="63"/>
      <c r="AE462" s="63"/>
      <c r="AF462" s="63"/>
      <c r="AG462" s="63"/>
      <c r="AH462" s="63"/>
      <c r="AI462" s="63"/>
      <c r="AJ462" s="63"/>
      <c r="AK462" s="63"/>
      <c r="AL462" s="63"/>
      <c r="AM462" s="63"/>
      <c r="AN462" s="63"/>
      <c r="AO462" s="63"/>
      <c r="AP462" s="63"/>
      <c r="AQ462" s="63"/>
      <c r="AR462" s="63"/>
      <c r="AS462" s="63"/>
      <c r="AT462" s="63"/>
      <c r="AU462" s="63"/>
      <c r="AV462" s="63"/>
      <c r="AW462" s="63"/>
      <c r="AX462" s="63"/>
      <c r="AY462" s="63"/>
    </row>
    <row r="463" spans="1:51" ht="14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  <c r="AA463" s="63"/>
      <c r="AB463" s="63"/>
      <c r="AC463" s="63"/>
      <c r="AD463" s="63"/>
      <c r="AE463" s="63"/>
      <c r="AF463" s="63"/>
      <c r="AG463" s="63"/>
      <c r="AH463" s="63"/>
      <c r="AI463" s="63"/>
      <c r="AJ463" s="63"/>
      <c r="AK463" s="63"/>
      <c r="AL463" s="63"/>
      <c r="AM463" s="63"/>
      <c r="AN463" s="63"/>
      <c r="AO463" s="63"/>
      <c r="AP463" s="63"/>
      <c r="AQ463" s="63"/>
      <c r="AR463" s="63"/>
      <c r="AS463" s="63"/>
      <c r="AT463" s="63"/>
      <c r="AU463" s="63"/>
      <c r="AV463" s="63"/>
      <c r="AW463" s="63"/>
      <c r="AX463" s="63"/>
      <c r="AY463" s="63"/>
    </row>
    <row r="464" spans="1:51" ht="14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  <c r="AA464" s="63"/>
      <c r="AB464" s="63"/>
      <c r="AC464" s="63"/>
      <c r="AD464" s="63"/>
      <c r="AE464" s="63"/>
      <c r="AF464" s="63"/>
      <c r="AG464" s="63"/>
      <c r="AH464" s="63"/>
      <c r="AI464" s="63"/>
      <c r="AJ464" s="63"/>
      <c r="AK464" s="63"/>
      <c r="AL464" s="63"/>
      <c r="AM464" s="63"/>
      <c r="AN464" s="63"/>
      <c r="AO464" s="63"/>
      <c r="AP464" s="63"/>
      <c r="AQ464" s="63"/>
      <c r="AR464" s="63"/>
      <c r="AS464" s="63"/>
      <c r="AT464" s="63"/>
      <c r="AU464" s="63"/>
      <c r="AV464" s="63"/>
      <c r="AW464" s="63"/>
      <c r="AX464" s="63"/>
      <c r="AY464" s="63"/>
    </row>
    <row r="465" spans="1:51" ht="14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  <c r="AA465" s="63"/>
      <c r="AB465" s="63"/>
      <c r="AC465" s="63"/>
      <c r="AD465" s="63"/>
      <c r="AE465" s="63"/>
      <c r="AF465" s="63"/>
      <c r="AG465" s="63"/>
      <c r="AH465" s="63"/>
      <c r="AI465" s="63"/>
      <c r="AJ465" s="63"/>
      <c r="AK465" s="63"/>
      <c r="AL465" s="63"/>
      <c r="AM465" s="63"/>
      <c r="AN465" s="63"/>
      <c r="AO465" s="63"/>
      <c r="AP465" s="63"/>
      <c r="AQ465" s="63"/>
      <c r="AR465" s="63"/>
      <c r="AS465" s="63"/>
      <c r="AT465" s="63"/>
      <c r="AU465" s="63"/>
      <c r="AV465" s="63"/>
      <c r="AW465" s="63"/>
      <c r="AX465" s="63"/>
      <c r="AY465" s="63"/>
    </row>
    <row r="466" spans="1:51" ht="14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  <c r="AA466" s="63"/>
      <c r="AB466" s="63"/>
      <c r="AC466" s="63"/>
      <c r="AD466" s="63"/>
      <c r="AE466" s="63"/>
      <c r="AF466" s="63"/>
      <c r="AG466" s="63"/>
      <c r="AH466" s="63"/>
      <c r="AI466" s="63"/>
      <c r="AJ466" s="63"/>
      <c r="AK466" s="63"/>
      <c r="AL466" s="63"/>
      <c r="AM466" s="63"/>
      <c r="AN466" s="63"/>
      <c r="AO466" s="63"/>
      <c r="AP466" s="63"/>
      <c r="AQ466" s="63"/>
      <c r="AR466" s="63"/>
      <c r="AS466" s="63"/>
      <c r="AT466" s="63"/>
      <c r="AU466" s="63"/>
      <c r="AV466" s="63"/>
      <c r="AW466" s="63"/>
      <c r="AX466" s="63"/>
      <c r="AY466" s="63"/>
    </row>
    <row r="467" spans="1:51" ht="14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  <c r="AC467" s="63"/>
      <c r="AD467" s="63"/>
      <c r="AE467" s="63"/>
      <c r="AF467" s="63"/>
      <c r="AG467" s="63"/>
      <c r="AH467" s="63"/>
      <c r="AI467" s="63"/>
      <c r="AJ467" s="63"/>
      <c r="AK467" s="63"/>
      <c r="AL467" s="63"/>
      <c r="AM467" s="63"/>
      <c r="AN467" s="63"/>
      <c r="AO467" s="63"/>
      <c r="AP467" s="63"/>
      <c r="AQ467" s="63"/>
      <c r="AR467" s="63"/>
      <c r="AS467" s="63"/>
      <c r="AT467" s="63"/>
      <c r="AU467" s="63"/>
      <c r="AV467" s="63"/>
      <c r="AW467" s="63"/>
      <c r="AX467" s="63"/>
      <c r="AY467" s="63"/>
    </row>
    <row r="468" spans="1:51" ht="14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  <c r="AA468" s="63"/>
      <c r="AB468" s="63"/>
      <c r="AC468" s="63"/>
      <c r="AD468" s="63"/>
      <c r="AE468" s="63"/>
      <c r="AF468" s="63"/>
      <c r="AG468" s="63"/>
      <c r="AH468" s="63"/>
      <c r="AI468" s="63"/>
      <c r="AJ468" s="63"/>
      <c r="AK468" s="63"/>
      <c r="AL468" s="63"/>
      <c r="AM468" s="63"/>
      <c r="AN468" s="63"/>
      <c r="AO468" s="63"/>
      <c r="AP468" s="63"/>
      <c r="AQ468" s="63"/>
      <c r="AR468" s="63"/>
      <c r="AS468" s="63"/>
      <c r="AT468" s="63"/>
      <c r="AU468" s="63"/>
      <c r="AV468" s="63"/>
      <c r="AW468" s="63"/>
      <c r="AX468" s="63"/>
      <c r="AY468" s="63"/>
    </row>
    <row r="469" spans="1:51" ht="14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  <c r="AC469" s="63"/>
      <c r="AD469" s="63"/>
      <c r="AE469" s="63"/>
      <c r="AF469" s="63"/>
      <c r="AG469" s="63"/>
      <c r="AH469" s="63"/>
      <c r="AI469" s="63"/>
      <c r="AJ469" s="63"/>
      <c r="AK469" s="63"/>
      <c r="AL469" s="63"/>
      <c r="AM469" s="63"/>
      <c r="AN469" s="63"/>
      <c r="AO469" s="63"/>
      <c r="AP469" s="63"/>
      <c r="AQ469" s="63"/>
      <c r="AR469" s="63"/>
      <c r="AS469" s="63"/>
      <c r="AT469" s="63"/>
      <c r="AU469" s="63"/>
      <c r="AV469" s="63"/>
      <c r="AW469" s="63"/>
      <c r="AX469" s="63"/>
      <c r="AY469" s="63"/>
    </row>
    <row r="470" spans="1:51" ht="14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63"/>
      <c r="AD470" s="63"/>
      <c r="AE470" s="63"/>
      <c r="AF470" s="63"/>
      <c r="AG470" s="63"/>
      <c r="AH470" s="63"/>
      <c r="AI470" s="63"/>
      <c r="AJ470" s="63"/>
      <c r="AK470" s="63"/>
      <c r="AL470" s="63"/>
      <c r="AM470" s="63"/>
      <c r="AN470" s="63"/>
      <c r="AO470" s="63"/>
      <c r="AP470" s="63"/>
      <c r="AQ470" s="63"/>
      <c r="AR470" s="63"/>
      <c r="AS470" s="63"/>
      <c r="AT470" s="63"/>
      <c r="AU470" s="63"/>
      <c r="AV470" s="63"/>
      <c r="AW470" s="63"/>
      <c r="AX470" s="63"/>
      <c r="AY470" s="63"/>
    </row>
    <row r="471" spans="1:51" ht="14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  <c r="AA471" s="63"/>
      <c r="AB471" s="63"/>
      <c r="AC471" s="63"/>
      <c r="AD471" s="63"/>
      <c r="AE471" s="63"/>
      <c r="AF471" s="63"/>
      <c r="AG471" s="63"/>
      <c r="AH471" s="63"/>
      <c r="AI471" s="63"/>
      <c r="AJ471" s="63"/>
      <c r="AK471" s="63"/>
      <c r="AL471" s="63"/>
      <c r="AM471" s="63"/>
      <c r="AN471" s="63"/>
      <c r="AO471" s="63"/>
      <c r="AP471" s="63"/>
      <c r="AQ471" s="63"/>
      <c r="AR471" s="63"/>
      <c r="AS471" s="63"/>
      <c r="AT471" s="63"/>
      <c r="AU471" s="63"/>
      <c r="AV471" s="63"/>
      <c r="AW471" s="63"/>
      <c r="AX471" s="63"/>
      <c r="AY471" s="63"/>
    </row>
    <row r="472" spans="1:51" ht="14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  <c r="AA472" s="63"/>
      <c r="AB472" s="63"/>
      <c r="AC472" s="63"/>
      <c r="AD472" s="63"/>
      <c r="AE472" s="63"/>
      <c r="AF472" s="63"/>
      <c r="AG472" s="63"/>
      <c r="AH472" s="63"/>
      <c r="AI472" s="63"/>
      <c r="AJ472" s="63"/>
      <c r="AK472" s="63"/>
      <c r="AL472" s="63"/>
      <c r="AM472" s="63"/>
      <c r="AN472" s="63"/>
      <c r="AO472" s="63"/>
      <c r="AP472" s="63"/>
      <c r="AQ472" s="63"/>
      <c r="AR472" s="63"/>
      <c r="AS472" s="63"/>
      <c r="AT472" s="63"/>
      <c r="AU472" s="63"/>
      <c r="AV472" s="63"/>
      <c r="AW472" s="63"/>
      <c r="AX472" s="63"/>
      <c r="AY472" s="63"/>
    </row>
    <row r="473" spans="1:51" ht="14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  <c r="AC473" s="63"/>
      <c r="AD473" s="63"/>
      <c r="AE473" s="63"/>
      <c r="AF473" s="63"/>
      <c r="AG473" s="63"/>
      <c r="AH473" s="63"/>
      <c r="AI473" s="63"/>
      <c r="AJ473" s="63"/>
      <c r="AK473" s="63"/>
      <c r="AL473" s="63"/>
      <c r="AM473" s="63"/>
      <c r="AN473" s="63"/>
      <c r="AO473" s="63"/>
      <c r="AP473" s="63"/>
      <c r="AQ473" s="63"/>
      <c r="AR473" s="63"/>
      <c r="AS473" s="63"/>
      <c r="AT473" s="63"/>
      <c r="AU473" s="63"/>
      <c r="AV473" s="63"/>
      <c r="AW473" s="63"/>
      <c r="AX473" s="63"/>
      <c r="AY473" s="63"/>
    </row>
    <row r="474" spans="1:51" ht="14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  <c r="AA474" s="63"/>
      <c r="AB474" s="63"/>
      <c r="AC474" s="63"/>
      <c r="AD474" s="63"/>
      <c r="AE474" s="63"/>
      <c r="AF474" s="63"/>
      <c r="AG474" s="63"/>
      <c r="AH474" s="63"/>
      <c r="AI474" s="63"/>
      <c r="AJ474" s="63"/>
      <c r="AK474" s="63"/>
      <c r="AL474" s="63"/>
      <c r="AM474" s="63"/>
      <c r="AN474" s="63"/>
      <c r="AO474" s="63"/>
      <c r="AP474" s="63"/>
      <c r="AQ474" s="63"/>
      <c r="AR474" s="63"/>
      <c r="AS474" s="63"/>
      <c r="AT474" s="63"/>
      <c r="AU474" s="63"/>
      <c r="AV474" s="63"/>
      <c r="AW474" s="63"/>
      <c r="AX474" s="63"/>
      <c r="AY474" s="63"/>
    </row>
    <row r="475" spans="1:51" ht="14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  <c r="AA475" s="63"/>
      <c r="AB475" s="63"/>
      <c r="AC475" s="63"/>
      <c r="AD475" s="63"/>
      <c r="AE475" s="63"/>
      <c r="AF475" s="63"/>
      <c r="AG475" s="63"/>
      <c r="AH475" s="63"/>
      <c r="AI475" s="63"/>
      <c r="AJ475" s="63"/>
      <c r="AK475" s="63"/>
      <c r="AL475" s="63"/>
      <c r="AM475" s="63"/>
      <c r="AN475" s="63"/>
      <c r="AO475" s="63"/>
      <c r="AP475" s="63"/>
      <c r="AQ475" s="63"/>
      <c r="AR475" s="63"/>
      <c r="AS475" s="63"/>
      <c r="AT475" s="63"/>
      <c r="AU475" s="63"/>
      <c r="AV475" s="63"/>
      <c r="AW475" s="63"/>
      <c r="AX475" s="63"/>
      <c r="AY475" s="63"/>
    </row>
    <row r="476" spans="1:51" ht="14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  <c r="AA476" s="63"/>
      <c r="AB476" s="63"/>
      <c r="AC476" s="63"/>
      <c r="AD476" s="63"/>
      <c r="AE476" s="63"/>
      <c r="AF476" s="63"/>
      <c r="AG476" s="63"/>
      <c r="AH476" s="63"/>
      <c r="AI476" s="63"/>
      <c r="AJ476" s="63"/>
      <c r="AK476" s="63"/>
      <c r="AL476" s="63"/>
      <c r="AM476" s="63"/>
      <c r="AN476" s="63"/>
      <c r="AO476" s="63"/>
      <c r="AP476" s="63"/>
      <c r="AQ476" s="63"/>
      <c r="AR476" s="63"/>
      <c r="AS476" s="63"/>
      <c r="AT476" s="63"/>
      <c r="AU476" s="63"/>
      <c r="AV476" s="63"/>
      <c r="AW476" s="63"/>
      <c r="AX476" s="63"/>
      <c r="AY476" s="63"/>
    </row>
    <row r="477" spans="1:51" ht="14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  <c r="AA477" s="63"/>
      <c r="AB477" s="63"/>
      <c r="AC477" s="63"/>
      <c r="AD477" s="63"/>
      <c r="AE477" s="63"/>
      <c r="AF477" s="63"/>
      <c r="AG477" s="63"/>
      <c r="AH477" s="63"/>
      <c r="AI477" s="63"/>
      <c r="AJ477" s="63"/>
      <c r="AK477" s="63"/>
      <c r="AL477" s="63"/>
      <c r="AM477" s="63"/>
      <c r="AN477" s="63"/>
      <c r="AO477" s="63"/>
      <c r="AP477" s="63"/>
      <c r="AQ477" s="63"/>
      <c r="AR477" s="63"/>
      <c r="AS477" s="63"/>
      <c r="AT477" s="63"/>
      <c r="AU477" s="63"/>
      <c r="AV477" s="63"/>
      <c r="AW477" s="63"/>
      <c r="AX477" s="63"/>
      <c r="AY477" s="63"/>
    </row>
    <row r="478" spans="1:51" ht="14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  <c r="AA478" s="63"/>
      <c r="AB478" s="63"/>
      <c r="AC478" s="63"/>
      <c r="AD478" s="63"/>
      <c r="AE478" s="63"/>
      <c r="AF478" s="63"/>
      <c r="AG478" s="63"/>
      <c r="AH478" s="63"/>
      <c r="AI478" s="63"/>
      <c r="AJ478" s="63"/>
      <c r="AK478" s="63"/>
      <c r="AL478" s="63"/>
      <c r="AM478" s="63"/>
      <c r="AN478" s="63"/>
      <c r="AO478" s="63"/>
      <c r="AP478" s="63"/>
      <c r="AQ478" s="63"/>
      <c r="AR478" s="63"/>
      <c r="AS478" s="63"/>
      <c r="AT478" s="63"/>
      <c r="AU478" s="63"/>
      <c r="AV478" s="63"/>
      <c r="AW478" s="63"/>
      <c r="AX478" s="63"/>
      <c r="AY478" s="63"/>
    </row>
    <row r="479" spans="1:51" ht="14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63"/>
      <c r="AM479" s="63"/>
      <c r="AN479" s="63"/>
      <c r="AO479" s="63"/>
      <c r="AP479" s="63"/>
      <c r="AQ479" s="63"/>
      <c r="AR479" s="63"/>
      <c r="AS479" s="63"/>
      <c r="AT479" s="63"/>
      <c r="AU479" s="63"/>
      <c r="AV479" s="63"/>
      <c r="AW479" s="63"/>
      <c r="AX479" s="63"/>
      <c r="AY479" s="63"/>
    </row>
    <row r="480" spans="1:51" ht="14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  <c r="AA480" s="63"/>
      <c r="AB480" s="63"/>
      <c r="AC480" s="63"/>
      <c r="AD480" s="63"/>
      <c r="AE480" s="63"/>
      <c r="AF480" s="63"/>
      <c r="AG480" s="63"/>
      <c r="AH480" s="63"/>
      <c r="AI480" s="63"/>
      <c r="AJ480" s="63"/>
      <c r="AK480" s="63"/>
      <c r="AL480" s="63"/>
      <c r="AM480" s="63"/>
      <c r="AN480" s="63"/>
      <c r="AO480" s="63"/>
      <c r="AP480" s="63"/>
      <c r="AQ480" s="63"/>
      <c r="AR480" s="63"/>
      <c r="AS480" s="63"/>
      <c r="AT480" s="63"/>
      <c r="AU480" s="63"/>
      <c r="AV480" s="63"/>
      <c r="AW480" s="63"/>
      <c r="AX480" s="63"/>
      <c r="AY480" s="63"/>
    </row>
    <row r="481" spans="1:51" ht="14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  <c r="AA481" s="63"/>
      <c r="AB481" s="63"/>
      <c r="AC481" s="63"/>
      <c r="AD481" s="63"/>
      <c r="AE481" s="63"/>
      <c r="AF481" s="63"/>
      <c r="AG481" s="63"/>
      <c r="AH481" s="63"/>
      <c r="AI481" s="63"/>
      <c r="AJ481" s="63"/>
      <c r="AK481" s="63"/>
      <c r="AL481" s="63"/>
      <c r="AM481" s="63"/>
      <c r="AN481" s="63"/>
      <c r="AO481" s="63"/>
      <c r="AP481" s="63"/>
      <c r="AQ481" s="63"/>
      <c r="AR481" s="63"/>
      <c r="AS481" s="63"/>
      <c r="AT481" s="63"/>
      <c r="AU481" s="63"/>
      <c r="AV481" s="63"/>
      <c r="AW481" s="63"/>
      <c r="AX481" s="63"/>
      <c r="AY481" s="63"/>
    </row>
    <row r="482" spans="1:51" ht="14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  <c r="AA482" s="63"/>
      <c r="AB482" s="63"/>
      <c r="AC482" s="63"/>
      <c r="AD482" s="63"/>
      <c r="AE482" s="63"/>
      <c r="AF482" s="63"/>
      <c r="AG482" s="63"/>
      <c r="AH482" s="63"/>
      <c r="AI482" s="63"/>
      <c r="AJ482" s="63"/>
      <c r="AK482" s="63"/>
      <c r="AL482" s="63"/>
      <c r="AM482" s="63"/>
      <c r="AN482" s="63"/>
      <c r="AO482" s="63"/>
      <c r="AP482" s="63"/>
      <c r="AQ482" s="63"/>
      <c r="AR482" s="63"/>
      <c r="AS482" s="63"/>
      <c r="AT482" s="63"/>
      <c r="AU482" s="63"/>
      <c r="AV482" s="63"/>
      <c r="AW482" s="63"/>
      <c r="AX482" s="63"/>
      <c r="AY482" s="63"/>
    </row>
    <row r="483" spans="1:51" ht="14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  <c r="AA483" s="63"/>
      <c r="AB483" s="63"/>
      <c r="AC483" s="63"/>
      <c r="AD483" s="63"/>
      <c r="AE483" s="63"/>
      <c r="AF483" s="63"/>
      <c r="AG483" s="63"/>
      <c r="AH483" s="63"/>
      <c r="AI483" s="63"/>
      <c r="AJ483" s="63"/>
      <c r="AK483" s="63"/>
      <c r="AL483" s="63"/>
      <c r="AM483" s="63"/>
      <c r="AN483" s="63"/>
      <c r="AO483" s="63"/>
      <c r="AP483" s="63"/>
      <c r="AQ483" s="63"/>
      <c r="AR483" s="63"/>
      <c r="AS483" s="63"/>
      <c r="AT483" s="63"/>
      <c r="AU483" s="63"/>
      <c r="AV483" s="63"/>
      <c r="AW483" s="63"/>
      <c r="AX483" s="63"/>
      <c r="AY483" s="63"/>
    </row>
    <row r="484" spans="1:51" ht="14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  <c r="AA484" s="63"/>
      <c r="AB484" s="63"/>
      <c r="AC484" s="63"/>
      <c r="AD484" s="63"/>
      <c r="AE484" s="63"/>
      <c r="AF484" s="63"/>
      <c r="AG484" s="63"/>
      <c r="AH484" s="63"/>
      <c r="AI484" s="63"/>
      <c r="AJ484" s="63"/>
      <c r="AK484" s="63"/>
      <c r="AL484" s="63"/>
      <c r="AM484" s="63"/>
      <c r="AN484" s="63"/>
      <c r="AO484" s="63"/>
      <c r="AP484" s="63"/>
      <c r="AQ484" s="63"/>
      <c r="AR484" s="63"/>
      <c r="AS484" s="63"/>
      <c r="AT484" s="63"/>
      <c r="AU484" s="63"/>
      <c r="AV484" s="63"/>
      <c r="AW484" s="63"/>
      <c r="AX484" s="63"/>
      <c r="AY484" s="63"/>
    </row>
    <row r="485" spans="1:51" ht="14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  <c r="AC485" s="63"/>
      <c r="AD485" s="63"/>
      <c r="AE485" s="63"/>
      <c r="AF485" s="63"/>
      <c r="AG485" s="63"/>
      <c r="AH485" s="63"/>
      <c r="AI485" s="63"/>
      <c r="AJ485" s="63"/>
      <c r="AK485" s="63"/>
      <c r="AL485" s="63"/>
      <c r="AM485" s="63"/>
      <c r="AN485" s="63"/>
      <c r="AO485" s="63"/>
      <c r="AP485" s="63"/>
      <c r="AQ485" s="63"/>
      <c r="AR485" s="63"/>
      <c r="AS485" s="63"/>
      <c r="AT485" s="63"/>
      <c r="AU485" s="63"/>
      <c r="AV485" s="63"/>
      <c r="AW485" s="63"/>
      <c r="AX485" s="63"/>
      <c r="AY485" s="63"/>
    </row>
    <row r="486" spans="1:51" ht="14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  <c r="AA486" s="63"/>
      <c r="AB486" s="63"/>
      <c r="AC486" s="63"/>
      <c r="AD486" s="63"/>
      <c r="AE486" s="63"/>
      <c r="AF486" s="63"/>
      <c r="AG486" s="63"/>
      <c r="AH486" s="63"/>
      <c r="AI486" s="63"/>
      <c r="AJ486" s="63"/>
      <c r="AK486" s="63"/>
      <c r="AL486" s="63"/>
      <c r="AM486" s="63"/>
      <c r="AN486" s="63"/>
      <c r="AO486" s="63"/>
      <c r="AP486" s="63"/>
      <c r="AQ486" s="63"/>
      <c r="AR486" s="63"/>
      <c r="AS486" s="63"/>
      <c r="AT486" s="63"/>
      <c r="AU486" s="63"/>
      <c r="AV486" s="63"/>
      <c r="AW486" s="63"/>
      <c r="AX486" s="63"/>
      <c r="AY486" s="63"/>
    </row>
    <row r="487" spans="1:51" ht="14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  <c r="AA487" s="63"/>
      <c r="AB487" s="63"/>
      <c r="AC487" s="63"/>
      <c r="AD487" s="63"/>
      <c r="AE487" s="63"/>
      <c r="AF487" s="63"/>
      <c r="AG487" s="63"/>
      <c r="AH487" s="63"/>
      <c r="AI487" s="63"/>
      <c r="AJ487" s="63"/>
      <c r="AK487" s="63"/>
      <c r="AL487" s="63"/>
      <c r="AM487" s="63"/>
      <c r="AN487" s="63"/>
      <c r="AO487" s="63"/>
      <c r="AP487" s="63"/>
      <c r="AQ487" s="63"/>
      <c r="AR487" s="63"/>
      <c r="AS487" s="63"/>
      <c r="AT487" s="63"/>
      <c r="AU487" s="63"/>
      <c r="AV487" s="63"/>
      <c r="AW487" s="63"/>
      <c r="AX487" s="63"/>
      <c r="AY487" s="63"/>
    </row>
    <row r="488" spans="1:51" ht="14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  <c r="AA488" s="63"/>
      <c r="AB488" s="63"/>
      <c r="AC488" s="63"/>
      <c r="AD488" s="63"/>
      <c r="AE488" s="63"/>
      <c r="AF488" s="63"/>
      <c r="AG488" s="63"/>
      <c r="AH488" s="63"/>
      <c r="AI488" s="63"/>
      <c r="AJ488" s="63"/>
      <c r="AK488" s="63"/>
      <c r="AL488" s="63"/>
      <c r="AM488" s="63"/>
      <c r="AN488" s="63"/>
      <c r="AO488" s="63"/>
      <c r="AP488" s="63"/>
      <c r="AQ488" s="63"/>
      <c r="AR488" s="63"/>
      <c r="AS488" s="63"/>
      <c r="AT488" s="63"/>
      <c r="AU488" s="63"/>
      <c r="AV488" s="63"/>
      <c r="AW488" s="63"/>
      <c r="AX488" s="63"/>
      <c r="AY488" s="63"/>
    </row>
    <row r="489" spans="1:51" ht="14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  <c r="AA489" s="63"/>
      <c r="AB489" s="63"/>
      <c r="AC489" s="63"/>
      <c r="AD489" s="63"/>
      <c r="AE489" s="63"/>
      <c r="AF489" s="63"/>
      <c r="AG489" s="63"/>
      <c r="AH489" s="63"/>
      <c r="AI489" s="63"/>
      <c r="AJ489" s="63"/>
      <c r="AK489" s="63"/>
      <c r="AL489" s="63"/>
      <c r="AM489" s="63"/>
      <c r="AN489" s="63"/>
      <c r="AO489" s="63"/>
      <c r="AP489" s="63"/>
      <c r="AQ489" s="63"/>
      <c r="AR489" s="63"/>
      <c r="AS489" s="63"/>
      <c r="AT489" s="63"/>
      <c r="AU489" s="63"/>
      <c r="AV489" s="63"/>
      <c r="AW489" s="63"/>
      <c r="AX489" s="63"/>
      <c r="AY489" s="63"/>
    </row>
    <row r="490" spans="1:51" ht="14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  <c r="AA490" s="63"/>
      <c r="AB490" s="63"/>
      <c r="AC490" s="63"/>
      <c r="AD490" s="63"/>
      <c r="AE490" s="63"/>
      <c r="AF490" s="63"/>
      <c r="AG490" s="63"/>
      <c r="AH490" s="63"/>
      <c r="AI490" s="63"/>
      <c r="AJ490" s="63"/>
      <c r="AK490" s="63"/>
      <c r="AL490" s="63"/>
      <c r="AM490" s="63"/>
      <c r="AN490" s="63"/>
      <c r="AO490" s="63"/>
      <c r="AP490" s="63"/>
      <c r="AQ490" s="63"/>
      <c r="AR490" s="63"/>
      <c r="AS490" s="63"/>
      <c r="AT490" s="63"/>
      <c r="AU490" s="63"/>
      <c r="AV490" s="63"/>
      <c r="AW490" s="63"/>
      <c r="AX490" s="63"/>
      <c r="AY490" s="63"/>
    </row>
    <row r="491" spans="1:51" ht="14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  <c r="AM491" s="63"/>
      <c r="AN491" s="63"/>
      <c r="AO491" s="63"/>
      <c r="AP491" s="63"/>
      <c r="AQ491" s="63"/>
      <c r="AR491" s="63"/>
      <c r="AS491" s="63"/>
      <c r="AT491" s="63"/>
      <c r="AU491" s="63"/>
      <c r="AV491" s="63"/>
      <c r="AW491" s="63"/>
      <c r="AX491" s="63"/>
      <c r="AY491" s="63"/>
    </row>
    <row r="492" spans="1:51" ht="14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  <c r="AA492" s="63"/>
      <c r="AB492" s="63"/>
      <c r="AC492" s="63"/>
      <c r="AD492" s="63"/>
      <c r="AE492" s="63"/>
      <c r="AF492" s="63"/>
      <c r="AG492" s="63"/>
      <c r="AH492" s="63"/>
      <c r="AI492" s="63"/>
      <c r="AJ492" s="63"/>
      <c r="AK492" s="63"/>
      <c r="AL492" s="63"/>
      <c r="AM492" s="63"/>
      <c r="AN492" s="63"/>
      <c r="AO492" s="63"/>
      <c r="AP492" s="63"/>
      <c r="AQ492" s="63"/>
      <c r="AR492" s="63"/>
      <c r="AS492" s="63"/>
      <c r="AT492" s="63"/>
      <c r="AU492" s="63"/>
      <c r="AV492" s="63"/>
      <c r="AW492" s="63"/>
      <c r="AX492" s="63"/>
      <c r="AY492" s="63"/>
    </row>
    <row r="493" spans="1:51" ht="14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3"/>
      <c r="AM493" s="63"/>
      <c r="AN493" s="63"/>
      <c r="AO493" s="63"/>
      <c r="AP493" s="63"/>
      <c r="AQ493" s="63"/>
      <c r="AR493" s="63"/>
      <c r="AS493" s="63"/>
      <c r="AT493" s="63"/>
      <c r="AU493" s="63"/>
      <c r="AV493" s="63"/>
      <c r="AW493" s="63"/>
      <c r="AX493" s="63"/>
      <c r="AY493" s="63"/>
    </row>
    <row r="494" spans="1:51" ht="14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63"/>
      <c r="AD494" s="63"/>
      <c r="AE494" s="63"/>
      <c r="AF494" s="63"/>
      <c r="AG494" s="63"/>
      <c r="AH494" s="63"/>
      <c r="AI494" s="63"/>
      <c r="AJ494" s="63"/>
      <c r="AK494" s="63"/>
      <c r="AL494" s="63"/>
      <c r="AM494" s="63"/>
      <c r="AN494" s="63"/>
      <c r="AO494" s="63"/>
      <c r="AP494" s="63"/>
      <c r="AQ494" s="63"/>
      <c r="AR494" s="63"/>
      <c r="AS494" s="63"/>
      <c r="AT494" s="63"/>
      <c r="AU494" s="63"/>
      <c r="AV494" s="63"/>
      <c r="AW494" s="63"/>
      <c r="AX494" s="63"/>
      <c r="AY494" s="63"/>
    </row>
    <row r="495" spans="1:51" ht="14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  <c r="AA495" s="63"/>
      <c r="AB495" s="63"/>
      <c r="AC495" s="63"/>
      <c r="AD495" s="63"/>
      <c r="AE495" s="63"/>
      <c r="AF495" s="63"/>
      <c r="AG495" s="63"/>
      <c r="AH495" s="63"/>
      <c r="AI495" s="63"/>
      <c r="AJ495" s="63"/>
      <c r="AK495" s="63"/>
      <c r="AL495" s="63"/>
      <c r="AM495" s="63"/>
      <c r="AN495" s="63"/>
      <c r="AO495" s="63"/>
      <c r="AP495" s="63"/>
      <c r="AQ495" s="63"/>
      <c r="AR495" s="63"/>
      <c r="AS495" s="63"/>
      <c r="AT495" s="63"/>
      <c r="AU495" s="63"/>
      <c r="AV495" s="63"/>
      <c r="AW495" s="63"/>
      <c r="AX495" s="63"/>
      <c r="AY495" s="63"/>
    </row>
    <row r="496" spans="1:51" ht="14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  <c r="AA496" s="63"/>
      <c r="AB496" s="63"/>
      <c r="AC496" s="63"/>
      <c r="AD496" s="63"/>
      <c r="AE496" s="63"/>
      <c r="AF496" s="63"/>
      <c r="AG496" s="63"/>
      <c r="AH496" s="63"/>
      <c r="AI496" s="63"/>
      <c r="AJ496" s="63"/>
      <c r="AK496" s="63"/>
      <c r="AL496" s="63"/>
      <c r="AM496" s="63"/>
      <c r="AN496" s="63"/>
      <c r="AO496" s="63"/>
      <c r="AP496" s="63"/>
      <c r="AQ496" s="63"/>
      <c r="AR496" s="63"/>
      <c r="AS496" s="63"/>
      <c r="AT496" s="63"/>
      <c r="AU496" s="63"/>
      <c r="AV496" s="63"/>
      <c r="AW496" s="63"/>
      <c r="AX496" s="63"/>
      <c r="AY496" s="63"/>
    </row>
    <row r="497" spans="1:51" ht="14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63"/>
      <c r="AM497" s="63"/>
      <c r="AN497" s="63"/>
      <c r="AO497" s="63"/>
      <c r="AP497" s="63"/>
      <c r="AQ497" s="63"/>
      <c r="AR497" s="63"/>
      <c r="AS497" s="63"/>
      <c r="AT497" s="63"/>
      <c r="AU497" s="63"/>
      <c r="AV497" s="63"/>
      <c r="AW497" s="63"/>
      <c r="AX497" s="63"/>
      <c r="AY497" s="63"/>
    </row>
    <row r="498" spans="1:51" ht="14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63"/>
      <c r="AD498" s="63"/>
      <c r="AE498" s="63"/>
      <c r="AF498" s="63"/>
      <c r="AG498" s="63"/>
      <c r="AH498" s="63"/>
      <c r="AI498" s="63"/>
      <c r="AJ498" s="63"/>
      <c r="AK498" s="63"/>
      <c r="AL498" s="63"/>
      <c r="AM498" s="63"/>
      <c r="AN498" s="63"/>
      <c r="AO498" s="63"/>
      <c r="AP498" s="63"/>
      <c r="AQ498" s="63"/>
      <c r="AR498" s="63"/>
      <c r="AS498" s="63"/>
      <c r="AT498" s="63"/>
      <c r="AU498" s="63"/>
      <c r="AV498" s="63"/>
      <c r="AW498" s="63"/>
      <c r="AX498" s="63"/>
      <c r="AY498" s="63"/>
    </row>
    <row r="499" spans="1:51" ht="14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  <c r="AA499" s="63"/>
      <c r="AB499" s="63"/>
      <c r="AC499" s="63"/>
      <c r="AD499" s="63"/>
      <c r="AE499" s="63"/>
      <c r="AF499" s="63"/>
      <c r="AG499" s="63"/>
      <c r="AH499" s="63"/>
      <c r="AI499" s="63"/>
      <c r="AJ499" s="63"/>
      <c r="AK499" s="63"/>
      <c r="AL499" s="63"/>
      <c r="AM499" s="63"/>
      <c r="AN499" s="63"/>
      <c r="AO499" s="63"/>
      <c r="AP499" s="63"/>
      <c r="AQ499" s="63"/>
      <c r="AR499" s="63"/>
      <c r="AS499" s="63"/>
      <c r="AT499" s="63"/>
      <c r="AU499" s="63"/>
      <c r="AV499" s="63"/>
      <c r="AW499" s="63"/>
      <c r="AX499" s="63"/>
      <c r="AY499" s="63"/>
    </row>
    <row r="500" spans="1:51" ht="14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  <c r="AA500" s="63"/>
      <c r="AB500" s="63"/>
      <c r="AC500" s="63"/>
      <c r="AD500" s="63"/>
      <c r="AE500" s="63"/>
      <c r="AF500" s="63"/>
      <c r="AG500" s="63"/>
      <c r="AH500" s="63"/>
      <c r="AI500" s="63"/>
      <c r="AJ500" s="63"/>
      <c r="AK500" s="63"/>
      <c r="AL500" s="63"/>
      <c r="AM500" s="63"/>
      <c r="AN500" s="63"/>
      <c r="AO500" s="63"/>
      <c r="AP500" s="63"/>
      <c r="AQ500" s="63"/>
      <c r="AR500" s="63"/>
      <c r="AS500" s="63"/>
      <c r="AT500" s="63"/>
      <c r="AU500" s="63"/>
      <c r="AV500" s="63"/>
      <c r="AW500" s="63"/>
      <c r="AX500" s="63"/>
      <c r="AY500" s="63"/>
    </row>
    <row r="501" spans="1:51" ht="14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  <c r="AA501" s="63"/>
      <c r="AB501" s="63"/>
      <c r="AC501" s="63"/>
      <c r="AD501" s="63"/>
      <c r="AE501" s="63"/>
      <c r="AF501" s="63"/>
      <c r="AG501" s="63"/>
      <c r="AH501" s="63"/>
      <c r="AI501" s="63"/>
      <c r="AJ501" s="63"/>
      <c r="AK501" s="63"/>
      <c r="AL501" s="63"/>
      <c r="AM501" s="63"/>
      <c r="AN501" s="63"/>
      <c r="AO501" s="63"/>
      <c r="AP501" s="63"/>
      <c r="AQ501" s="63"/>
      <c r="AR501" s="63"/>
      <c r="AS501" s="63"/>
      <c r="AT501" s="63"/>
      <c r="AU501" s="63"/>
      <c r="AV501" s="63"/>
      <c r="AW501" s="63"/>
      <c r="AX501" s="63"/>
      <c r="AY501" s="63"/>
    </row>
    <row r="502" spans="1:51" ht="14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  <c r="AA502" s="63"/>
      <c r="AB502" s="63"/>
      <c r="AC502" s="63"/>
      <c r="AD502" s="63"/>
      <c r="AE502" s="63"/>
      <c r="AF502" s="63"/>
      <c r="AG502" s="63"/>
      <c r="AH502" s="63"/>
      <c r="AI502" s="63"/>
      <c r="AJ502" s="63"/>
      <c r="AK502" s="63"/>
      <c r="AL502" s="63"/>
      <c r="AM502" s="63"/>
      <c r="AN502" s="63"/>
      <c r="AO502" s="63"/>
      <c r="AP502" s="63"/>
      <c r="AQ502" s="63"/>
      <c r="AR502" s="63"/>
      <c r="AS502" s="63"/>
      <c r="AT502" s="63"/>
      <c r="AU502" s="63"/>
      <c r="AV502" s="63"/>
      <c r="AW502" s="63"/>
      <c r="AX502" s="63"/>
      <c r="AY502" s="63"/>
    </row>
    <row r="503" spans="1:51" ht="14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  <c r="AL503" s="63"/>
      <c r="AM503" s="63"/>
      <c r="AN503" s="63"/>
      <c r="AO503" s="63"/>
      <c r="AP503" s="63"/>
      <c r="AQ503" s="63"/>
      <c r="AR503" s="63"/>
      <c r="AS503" s="63"/>
      <c r="AT503" s="63"/>
      <c r="AU503" s="63"/>
      <c r="AV503" s="63"/>
      <c r="AW503" s="63"/>
      <c r="AX503" s="63"/>
      <c r="AY503" s="63"/>
    </row>
    <row r="504" spans="1:51" ht="14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  <c r="AA504" s="63"/>
      <c r="AB504" s="63"/>
      <c r="AC504" s="63"/>
      <c r="AD504" s="63"/>
      <c r="AE504" s="63"/>
      <c r="AF504" s="63"/>
      <c r="AG504" s="63"/>
      <c r="AH504" s="63"/>
      <c r="AI504" s="63"/>
      <c r="AJ504" s="63"/>
      <c r="AK504" s="63"/>
      <c r="AL504" s="63"/>
      <c r="AM504" s="63"/>
      <c r="AN504" s="63"/>
      <c r="AO504" s="63"/>
      <c r="AP504" s="63"/>
      <c r="AQ504" s="63"/>
      <c r="AR504" s="63"/>
      <c r="AS504" s="63"/>
      <c r="AT504" s="63"/>
      <c r="AU504" s="63"/>
      <c r="AV504" s="63"/>
      <c r="AW504" s="63"/>
      <c r="AX504" s="63"/>
      <c r="AY504" s="63"/>
    </row>
    <row r="505" spans="1:51" ht="14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  <c r="AA505" s="63"/>
      <c r="AB505" s="63"/>
      <c r="AC505" s="63"/>
      <c r="AD505" s="63"/>
      <c r="AE505" s="63"/>
      <c r="AF505" s="63"/>
      <c r="AG505" s="63"/>
      <c r="AH505" s="63"/>
      <c r="AI505" s="63"/>
      <c r="AJ505" s="63"/>
      <c r="AK505" s="63"/>
      <c r="AL505" s="63"/>
      <c r="AM505" s="63"/>
      <c r="AN505" s="63"/>
      <c r="AO505" s="63"/>
      <c r="AP505" s="63"/>
      <c r="AQ505" s="63"/>
      <c r="AR505" s="63"/>
      <c r="AS505" s="63"/>
      <c r="AT505" s="63"/>
      <c r="AU505" s="63"/>
      <c r="AV505" s="63"/>
      <c r="AW505" s="63"/>
      <c r="AX505" s="63"/>
      <c r="AY505" s="63"/>
    </row>
    <row r="506" spans="1:51" ht="14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  <c r="AA506" s="63"/>
      <c r="AB506" s="63"/>
      <c r="AC506" s="63"/>
      <c r="AD506" s="63"/>
      <c r="AE506" s="63"/>
      <c r="AF506" s="63"/>
      <c r="AG506" s="63"/>
      <c r="AH506" s="63"/>
      <c r="AI506" s="63"/>
      <c r="AJ506" s="63"/>
      <c r="AK506" s="63"/>
      <c r="AL506" s="63"/>
      <c r="AM506" s="63"/>
      <c r="AN506" s="63"/>
      <c r="AO506" s="63"/>
      <c r="AP506" s="63"/>
      <c r="AQ506" s="63"/>
      <c r="AR506" s="63"/>
      <c r="AS506" s="63"/>
      <c r="AT506" s="63"/>
      <c r="AU506" s="63"/>
      <c r="AV506" s="63"/>
      <c r="AW506" s="63"/>
      <c r="AX506" s="63"/>
      <c r="AY506" s="63"/>
    </row>
    <row r="507" spans="1:51" ht="14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  <c r="AA507" s="63"/>
      <c r="AB507" s="63"/>
      <c r="AC507" s="63"/>
      <c r="AD507" s="63"/>
      <c r="AE507" s="63"/>
      <c r="AF507" s="63"/>
      <c r="AG507" s="63"/>
      <c r="AH507" s="63"/>
      <c r="AI507" s="63"/>
      <c r="AJ507" s="63"/>
      <c r="AK507" s="63"/>
      <c r="AL507" s="63"/>
      <c r="AM507" s="63"/>
      <c r="AN507" s="63"/>
      <c r="AO507" s="63"/>
      <c r="AP507" s="63"/>
      <c r="AQ507" s="63"/>
      <c r="AR507" s="63"/>
      <c r="AS507" s="63"/>
      <c r="AT507" s="63"/>
      <c r="AU507" s="63"/>
      <c r="AV507" s="63"/>
      <c r="AW507" s="63"/>
      <c r="AX507" s="63"/>
      <c r="AY507" s="63"/>
    </row>
    <row r="508" spans="1:51" ht="14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63"/>
      <c r="AD508" s="63"/>
      <c r="AE508" s="63"/>
      <c r="AF508" s="63"/>
      <c r="AG508" s="63"/>
      <c r="AH508" s="63"/>
      <c r="AI508" s="63"/>
      <c r="AJ508" s="63"/>
      <c r="AK508" s="63"/>
      <c r="AL508" s="63"/>
      <c r="AM508" s="63"/>
      <c r="AN508" s="63"/>
      <c r="AO508" s="63"/>
      <c r="AP508" s="63"/>
      <c r="AQ508" s="63"/>
      <c r="AR508" s="63"/>
      <c r="AS508" s="63"/>
      <c r="AT508" s="63"/>
      <c r="AU508" s="63"/>
      <c r="AV508" s="63"/>
      <c r="AW508" s="63"/>
      <c r="AX508" s="63"/>
      <c r="AY508" s="63"/>
    </row>
    <row r="509" spans="1:51" ht="14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  <c r="AL509" s="63"/>
      <c r="AM509" s="63"/>
      <c r="AN509" s="63"/>
      <c r="AO509" s="63"/>
      <c r="AP509" s="63"/>
      <c r="AQ509" s="63"/>
      <c r="AR509" s="63"/>
      <c r="AS509" s="63"/>
      <c r="AT509" s="63"/>
      <c r="AU509" s="63"/>
      <c r="AV509" s="63"/>
      <c r="AW509" s="63"/>
      <c r="AX509" s="63"/>
      <c r="AY509" s="63"/>
    </row>
    <row r="510" spans="1:51" ht="14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  <c r="AA510" s="63"/>
      <c r="AB510" s="63"/>
      <c r="AC510" s="63"/>
      <c r="AD510" s="63"/>
      <c r="AE510" s="63"/>
      <c r="AF510" s="63"/>
      <c r="AG510" s="63"/>
      <c r="AH510" s="63"/>
      <c r="AI510" s="63"/>
      <c r="AJ510" s="63"/>
      <c r="AK510" s="63"/>
      <c r="AL510" s="63"/>
      <c r="AM510" s="63"/>
      <c r="AN510" s="63"/>
      <c r="AO510" s="63"/>
      <c r="AP510" s="63"/>
      <c r="AQ510" s="63"/>
      <c r="AR510" s="63"/>
      <c r="AS510" s="63"/>
      <c r="AT510" s="63"/>
      <c r="AU510" s="63"/>
      <c r="AV510" s="63"/>
      <c r="AW510" s="63"/>
      <c r="AX510" s="63"/>
      <c r="AY510" s="63"/>
    </row>
    <row r="511" spans="1:51" ht="14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  <c r="AA511" s="63"/>
      <c r="AB511" s="63"/>
      <c r="AC511" s="63"/>
      <c r="AD511" s="63"/>
      <c r="AE511" s="63"/>
      <c r="AF511" s="63"/>
      <c r="AG511" s="63"/>
      <c r="AH511" s="63"/>
      <c r="AI511" s="63"/>
      <c r="AJ511" s="63"/>
      <c r="AK511" s="63"/>
      <c r="AL511" s="63"/>
      <c r="AM511" s="63"/>
      <c r="AN511" s="63"/>
      <c r="AO511" s="63"/>
      <c r="AP511" s="63"/>
      <c r="AQ511" s="63"/>
      <c r="AR511" s="63"/>
      <c r="AS511" s="63"/>
      <c r="AT511" s="63"/>
      <c r="AU511" s="63"/>
      <c r="AV511" s="63"/>
      <c r="AW511" s="63"/>
      <c r="AX511" s="63"/>
      <c r="AY511" s="63"/>
    </row>
    <row r="512" spans="1:51" ht="14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  <c r="AA512" s="63"/>
      <c r="AB512" s="63"/>
      <c r="AC512" s="63"/>
      <c r="AD512" s="63"/>
      <c r="AE512" s="63"/>
      <c r="AF512" s="63"/>
      <c r="AG512" s="63"/>
      <c r="AH512" s="63"/>
      <c r="AI512" s="63"/>
      <c r="AJ512" s="63"/>
      <c r="AK512" s="63"/>
      <c r="AL512" s="63"/>
      <c r="AM512" s="63"/>
      <c r="AN512" s="63"/>
      <c r="AO512" s="63"/>
      <c r="AP512" s="63"/>
      <c r="AQ512" s="63"/>
      <c r="AR512" s="63"/>
      <c r="AS512" s="63"/>
      <c r="AT512" s="63"/>
      <c r="AU512" s="63"/>
      <c r="AV512" s="63"/>
      <c r="AW512" s="63"/>
      <c r="AX512" s="63"/>
      <c r="AY512" s="63"/>
    </row>
    <row r="513" spans="1:51" ht="14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  <c r="AA513" s="63"/>
      <c r="AB513" s="63"/>
      <c r="AC513" s="63"/>
      <c r="AD513" s="63"/>
      <c r="AE513" s="63"/>
      <c r="AF513" s="63"/>
      <c r="AG513" s="63"/>
      <c r="AH513" s="63"/>
      <c r="AI513" s="63"/>
      <c r="AJ513" s="63"/>
      <c r="AK513" s="63"/>
      <c r="AL513" s="63"/>
      <c r="AM513" s="63"/>
      <c r="AN513" s="63"/>
      <c r="AO513" s="63"/>
      <c r="AP513" s="63"/>
      <c r="AQ513" s="63"/>
      <c r="AR513" s="63"/>
      <c r="AS513" s="63"/>
      <c r="AT513" s="63"/>
      <c r="AU513" s="63"/>
      <c r="AV513" s="63"/>
      <c r="AW513" s="63"/>
      <c r="AX513" s="63"/>
      <c r="AY513" s="63"/>
    </row>
    <row r="514" spans="1:51" ht="14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  <c r="AL514" s="63"/>
      <c r="AM514" s="63"/>
      <c r="AN514" s="63"/>
      <c r="AO514" s="63"/>
      <c r="AP514" s="63"/>
      <c r="AQ514" s="63"/>
      <c r="AR514" s="63"/>
      <c r="AS514" s="63"/>
      <c r="AT514" s="63"/>
      <c r="AU514" s="63"/>
      <c r="AV514" s="63"/>
      <c r="AW514" s="63"/>
      <c r="AX514" s="63"/>
      <c r="AY514" s="63"/>
    </row>
    <row r="515" spans="1:51" ht="14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</row>
    <row r="516" spans="1:51" ht="14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63"/>
      <c r="AM516" s="63"/>
      <c r="AN516" s="63"/>
      <c r="AO516" s="63"/>
      <c r="AP516" s="63"/>
      <c r="AQ516" s="63"/>
      <c r="AR516" s="63"/>
      <c r="AS516" s="63"/>
      <c r="AT516" s="63"/>
      <c r="AU516" s="63"/>
      <c r="AV516" s="63"/>
      <c r="AW516" s="63"/>
      <c r="AX516" s="63"/>
      <c r="AY516" s="63"/>
    </row>
    <row r="517" spans="1:51" ht="14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  <c r="AQ517" s="63"/>
      <c r="AR517" s="63"/>
      <c r="AS517" s="63"/>
      <c r="AT517" s="63"/>
      <c r="AU517" s="63"/>
      <c r="AV517" s="63"/>
      <c r="AW517" s="63"/>
      <c r="AX517" s="63"/>
      <c r="AY517" s="63"/>
    </row>
    <row r="518" spans="1:51" ht="14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  <c r="AL518" s="63"/>
      <c r="AM518" s="63"/>
      <c r="AN518" s="63"/>
      <c r="AO518" s="63"/>
      <c r="AP518" s="63"/>
      <c r="AQ518" s="63"/>
      <c r="AR518" s="63"/>
      <c r="AS518" s="63"/>
      <c r="AT518" s="63"/>
      <c r="AU518" s="63"/>
      <c r="AV518" s="63"/>
      <c r="AW518" s="63"/>
      <c r="AX518" s="63"/>
      <c r="AY518" s="63"/>
    </row>
    <row r="519" spans="1:51" ht="14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  <c r="AL519" s="63"/>
      <c r="AM519" s="63"/>
      <c r="AN519" s="63"/>
      <c r="AO519" s="63"/>
      <c r="AP519" s="63"/>
      <c r="AQ519" s="63"/>
      <c r="AR519" s="63"/>
      <c r="AS519" s="63"/>
      <c r="AT519" s="63"/>
      <c r="AU519" s="63"/>
      <c r="AV519" s="63"/>
      <c r="AW519" s="63"/>
      <c r="AX519" s="63"/>
      <c r="AY519" s="63"/>
    </row>
    <row r="520" spans="1:51" ht="14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  <c r="AL520" s="63"/>
      <c r="AM520" s="63"/>
      <c r="AN520" s="63"/>
      <c r="AO520" s="63"/>
      <c r="AP520" s="63"/>
      <c r="AQ520" s="63"/>
      <c r="AR520" s="63"/>
      <c r="AS520" s="63"/>
      <c r="AT520" s="63"/>
      <c r="AU520" s="63"/>
      <c r="AV520" s="63"/>
      <c r="AW520" s="63"/>
      <c r="AX520" s="63"/>
      <c r="AY520" s="63"/>
    </row>
    <row r="521" spans="1:51" ht="14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</row>
    <row r="522" spans="1:51" ht="14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63"/>
      <c r="AM522" s="63"/>
      <c r="AN522" s="63"/>
      <c r="AO522" s="63"/>
      <c r="AP522" s="63"/>
      <c r="AQ522" s="63"/>
      <c r="AR522" s="63"/>
      <c r="AS522" s="63"/>
      <c r="AT522" s="63"/>
      <c r="AU522" s="63"/>
      <c r="AV522" s="63"/>
      <c r="AW522" s="63"/>
      <c r="AX522" s="63"/>
      <c r="AY522" s="63"/>
    </row>
    <row r="523" spans="1:51" ht="14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63"/>
      <c r="AD523" s="63"/>
      <c r="AE523" s="63"/>
      <c r="AF523" s="63"/>
      <c r="AG523" s="63"/>
      <c r="AH523" s="63"/>
      <c r="AI523" s="63"/>
      <c r="AJ523" s="63"/>
      <c r="AK523" s="63"/>
      <c r="AL523" s="63"/>
      <c r="AM523" s="63"/>
      <c r="AN523" s="63"/>
      <c r="AO523" s="63"/>
      <c r="AP523" s="63"/>
      <c r="AQ523" s="63"/>
      <c r="AR523" s="63"/>
      <c r="AS523" s="63"/>
      <c r="AT523" s="63"/>
      <c r="AU523" s="63"/>
      <c r="AV523" s="63"/>
      <c r="AW523" s="63"/>
      <c r="AX523" s="63"/>
      <c r="AY523" s="63"/>
    </row>
    <row r="524" spans="1:51" ht="14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63"/>
      <c r="AD524" s="63"/>
      <c r="AE524" s="63"/>
      <c r="AF524" s="63"/>
      <c r="AG524" s="63"/>
      <c r="AH524" s="63"/>
      <c r="AI524" s="63"/>
      <c r="AJ524" s="63"/>
      <c r="AK524" s="63"/>
      <c r="AL524" s="63"/>
      <c r="AM524" s="63"/>
      <c r="AN524" s="63"/>
      <c r="AO524" s="63"/>
      <c r="AP524" s="63"/>
      <c r="AQ524" s="63"/>
      <c r="AR524" s="63"/>
      <c r="AS524" s="63"/>
      <c r="AT524" s="63"/>
      <c r="AU524" s="63"/>
      <c r="AV524" s="63"/>
      <c r="AW524" s="63"/>
      <c r="AX524" s="63"/>
      <c r="AY524" s="63"/>
    </row>
    <row r="525" spans="1:51" ht="14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63"/>
      <c r="AD525" s="63"/>
      <c r="AE525" s="63"/>
      <c r="AF525" s="63"/>
      <c r="AG525" s="63"/>
      <c r="AH525" s="63"/>
      <c r="AI525" s="63"/>
      <c r="AJ525" s="63"/>
      <c r="AK525" s="63"/>
      <c r="AL525" s="63"/>
      <c r="AM525" s="63"/>
      <c r="AN525" s="63"/>
      <c r="AO525" s="63"/>
      <c r="AP525" s="63"/>
      <c r="AQ525" s="63"/>
      <c r="AR525" s="63"/>
      <c r="AS525" s="63"/>
      <c r="AT525" s="63"/>
      <c r="AU525" s="63"/>
      <c r="AV525" s="63"/>
      <c r="AW525" s="63"/>
      <c r="AX525" s="63"/>
      <c r="AY525" s="63"/>
    </row>
    <row r="526" spans="1:51" ht="14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63"/>
      <c r="AD526" s="63"/>
      <c r="AE526" s="63"/>
      <c r="AF526" s="63"/>
      <c r="AG526" s="63"/>
      <c r="AH526" s="63"/>
      <c r="AI526" s="63"/>
      <c r="AJ526" s="63"/>
      <c r="AK526" s="63"/>
      <c r="AL526" s="63"/>
      <c r="AM526" s="63"/>
      <c r="AN526" s="63"/>
      <c r="AO526" s="63"/>
      <c r="AP526" s="63"/>
      <c r="AQ526" s="63"/>
      <c r="AR526" s="63"/>
      <c r="AS526" s="63"/>
      <c r="AT526" s="63"/>
      <c r="AU526" s="63"/>
      <c r="AV526" s="63"/>
      <c r="AW526" s="63"/>
      <c r="AX526" s="63"/>
      <c r="AY526" s="63"/>
    </row>
    <row r="527" spans="1:51" ht="14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  <c r="AL527" s="63"/>
      <c r="AM527" s="63"/>
      <c r="AN527" s="63"/>
      <c r="AO527" s="63"/>
      <c r="AP527" s="63"/>
      <c r="AQ527" s="63"/>
      <c r="AR527" s="63"/>
      <c r="AS527" s="63"/>
      <c r="AT527" s="63"/>
      <c r="AU527" s="63"/>
      <c r="AV527" s="63"/>
      <c r="AW527" s="63"/>
      <c r="AX527" s="63"/>
      <c r="AY527" s="63"/>
    </row>
    <row r="528" spans="1:51" ht="14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63"/>
      <c r="AD528" s="63"/>
      <c r="AE528" s="63"/>
      <c r="AF528" s="63"/>
      <c r="AG528" s="63"/>
      <c r="AH528" s="63"/>
      <c r="AI528" s="63"/>
      <c r="AJ528" s="63"/>
      <c r="AK528" s="63"/>
      <c r="AL528" s="63"/>
      <c r="AM528" s="63"/>
      <c r="AN528" s="63"/>
      <c r="AO528" s="63"/>
      <c r="AP528" s="63"/>
      <c r="AQ528" s="63"/>
      <c r="AR528" s="63"/>
      <c r="AS528" s="63"/>
      <c r="AT528" s="63"/>
      <c r="AU528" s="63"/>
      <c r="AV528" s="63"/>
      <c r="AW528" s="63"/>
      <c r="AX528" s="63"/>
      <c r="AY528" s="63"/>
    </row>
    <row r="529" spans="1:51" ht="14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63"/>
      <c r="AD529" s="63"/>
      <c r="AE529" s="63"/>
      <c r="AF529" s="63"/>
      <c r="AG529" s="63"/>
      <c r="AH529" s="63"/>
      <c r="AI529" s="63"/>
      <c r="AJ529" s="63"/>
      <c r="AK529" s="63"/>
      <c r="AL529" s="63"/>
      <c r="AM529" s="63"/>
      <c r="AN529" s="63"/>
      <c r="AO529" s="63"/>
      <c r="AP529" s="63"/>
      <c r="AQ529" s="63"/>
      <c r="AR529" s="63"/>
      <c r="AS529" s="63"/>
      <c r="AT529" s="63"/>
      <c r="AU529" s="63"/>
      <c r="AV529" s="63"/>
      <c r="AW529" s="63"/>
      <c r="AX529" s="63"/>
      <c r="AY529" s="63"/>
    </row>
    <row r="530" spans="1:51" ht="14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  <c r="AC530" s="63"/>
      <c r="AD530" s="63"/>
      <c r="AE530" s="63"/>
      <c r="AF530" s="63"/>
      <c r="AG530" s="63"/>
      <c r="AH530" s="63"/>
      <c r="AI530" s="63"/>
      <c r="AJ530" s="63"/>
      <c r="AK530" s="63"/>
      <c r="AL530" s="63"/>
      <c r="AM530" s="63"/>
      <c r="AN530" s="63"/>
      <c r="AO530" s="63"/>
      <c r="AP530" s="63"/>
      <c r="AQ530" s="63"/>
      <c r="AR530" s="63"/>
      <c r="AS530" s="63"/>
      <c r="AT530" s="63"/>
      <c r="AU530" s="63"/>
      <c r="AV530" s="63"/>
      <c r="AW530" s="63"/>
      <c r="AX530" s="63"/>
      <c r="AY530" s="63"/>
    </row>
    <row r="531" spans="1:51" ht="14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63"/>
      <c r="AD531" s="63"/>
      <c r="AE531" s="63"/>
      <c r="AF531" s="63"/>
      <c r="AG531" s="63"/>
      <c r="AH531" s="63"/>
      <c r="AI531" s="63"/>
      <c r="AJ531" s="63"/>
      <c r="AK531" s="63"/>
      <c r="AL531" s="63"/>
      <c r="AM531" s="63"/>
      <c r="AN531" s="63"/>
      <c r="AO531" s="63"/>
      <c r="AP531" s="63"/>
      <c r="AQ531" s="63"/>
      <c r="AR531" s="63"/>
      <c r="AS531" s="63"/>
      <c r="AT531" s="63"/>
      <c r="AU531" s="63"/>
      <c r="AV531" s="63"/>
      <c r="AW531" s="63"/>
      <c r="AX531" s="63"/>
      <c r="AY531" s="63"/>
    </row>
    <row r="532" spans="1:51" ht="14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  <c r="AN532" s="63"/>
      <c r="AO532" s="63"/>
      <c r="AP532" s="63"/>
      <c r="AQ532" s="63"/>
      <c r="AR532" s="63"/>
      <c r="AS532" s="63"/>
      <c r="AT532" s="63"/>
      <c r="AU532" s="63"/>
      <c r="AV532" s="63"/>
      <c r="AW532" s="63"/>
      <c r="AX532" s="63"/>
      <c r="AY532" s="63"/>
    </row>
    <row r="533" spans="1:51" ht="14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63"/>
      <c r="AM533" s="63"/>
      <c r="AN533" s="63"/>
      <c r="AO533" s="63"/>
      <c r="AP533" s="63"/>
      <c r="AQ533" s="63"/>
      <c r="AR533" s="63"/>
      <c r="AS533" s="63"/>
      <c r="AT533" s="63"/>
      <c r="AU533" s="63"/>
      <c r="AV533" s="63"/>
      <c r="AW533" s="63"/>
      <c r="AX533" s="63"/>
      <c r="AY533" s="63"/>
    </row>
    <row r="534" spans="1:51" ht="14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  <c r="AA534" s="63"/>
      <c r="AB534" s="63"/>
      <c r="AC534" s="63"/>
      <c r="AD534" s="63"/>
      <c r="AE534" s="63"/>
      <c r="AF534" s="63"/>
      <c r="AG534" s="63"/>
      <c r="AH534" s="63"/>
      <c r="AI534" s="63"/>
      <c r="AJ534" s="63"/>
      <c r="AK534" s="63"/>
      <c r="AL534" s="63"/>
      <c r="AM534" s="63"/>
      <c r="AN534" s="63"/>
      <c r="AO534" s="63"/>
      <c r="AP534" s="63"/>
      <c r="AQ534" s="63"/>
      <c r="AR534" s="63"/>
      <c r="AS534" s="63"/>
      <c r="AT534" s="63"/>
      <c r="AU534" s="63"/>
      <c r="AV534" s="63"/>
      <c r="AW534" s="63"/>
      <c r="AX534" s="63"/>
      <c r="AY534" s="63"/>
    </row>
    <row r="535" spans="1:51" ht="14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  <c r="AA535" s="63"/>
      <c r="AB535" s="63"/>
      <c r="AC535" s="63"/>
      <c r="AD535" s="63"/>
      <c r="AE535" s="63"/>
      <c r="AF535" s="63"/>
      <c r="AG535" s="63"/>
      <c r="AH535" s="63"/>
      <c r="AI535" s="63"/>
      <c r="AJ535" s="63"/>
      <c r="AK535" s="63"/>
      <c r="AL535" s="63"/>
      <c r="AM535" s="63"/>
      <c r="AN535" s="63"/>
      <c r="AO535" s="63"/>
      <c r="AP535" s="63"/>
      <c r="AQ535" s="63"/>
      <c r="AR535" s="63"/>
      <c r="AS535" s="63"/>
      <c r="AT535" s="63"/>
      <c r="AU535" s="63"/>
      <c r="AV535" s="63"/>
      <c r="AW535" s="63"/>
      <c r="AX535" s="63"/>
      <c r="AY535" s="63"/>
    </row>
    <row r="536" spans="1:51" ht="14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  <c r="AC536" s="63"/>
      <c r="AD536" s="63"/>
      <c r="AE536" s="63"/>
      <c r="AF536" s="63"/>
      <c r="AG536" s="63"/>
      <c r="AH536" s="63"/>
      <c r="AI536" s="63"/>
      <c r="AJ536" s="63"/>
      <c r="AK536" s="63"/>
      <c r="AL536" s="63"/>
      <c r="AM536" s="63"/>
      <c r="AN536" s="63"/>
      <c r="AO536" s="63"/>
      <c r="AP536" s="63"/>
      <c r="AQ536" s="63"/>
      <c r="AR536" s="63"/>
      <c r="AS536" s="63"/>
      <c r="AT536" s="63"/>
      <c r="AU536" s="63"/>
      <c r="AV536" s="63"/>
      <c r="AW536" s="63"/>
      <c r="AX536" s="63"/>
      <c r="AY536" s="63"/>
    </row>
    <row r="537" spans="1:51" ht="14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  <c r="AA537" s="63"/>
      <c r="AB537" s="63"/>
      <c r="AC537" s="63"/>
      <c r="AD537" s="63"/>
      <c r="AE537" s="63"/>
      <c r="AF537" s="63"/>
      <c r="AG537" s="63"/>
      <c r="AH537" s="63"/>
      <c r="AI537" s="63"/>
      <c r="AJ537" s="63"/>
      <c r="AK537" s="63"/>
      <c r="AL537" s="63"/>
      <c r="AM537" s="63"/>
      <c r="AN537" s="63"/>
      <c r="AO537" s="63"/>
      <c r="AP537" s="63"/>
      <c r="AQ537" s="63"/>
      <c r="AR537" s="63"/>
      <c r="AS537" s="63"/>
      <c r="AT537" s="63"/>
      <c r="AU537" s="63"/>
      <c r="AV537" s="63"/>
      <c r="AW537" s="63"/>
      <c r="AX537" s="63"/>
      <c r="AY537" s="63"/>
    </row>
    <row r="538" spans="1:51" ht="14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  <c r="AA538" s="63"/>
      <c r="AB538" s="63"/>
      <c r="AC538" s="63"/>
      <c r="AD538" s="63"/>
      <c r="AE538" s="63"/>
      <c r="AF538" s="63"/>
      <c r="AG538" s="63"/>
      <c r="AH538" s="63"/>
      <c r="AI538" s="63"/>
      <c r="AJ538" s="63"/>
      <c r="AK538" s="63"/>
      <c r="AL538" s="63"/>
      <c r="AM538" s="63"/>
      <c r="AN538" s="63"/>
      <c r="AO538" s="63"/>
      <c r="AP538" s="63"/>
      <c r="AQ538" s="63"/>
      <c r="AR538" s="63"/>
      <c r="AS538" s="63"/>
      <c r="AT538" s="63"/>
      <c r="AU538" s="63"/>
      <c r="AV538" s="63"/>
      <c r="AW538" s="63"/>
      <c r="AX538" s="63"/>
      <c r="AY538" s="63"/>
    </row>
    <row r="539" spans="1:51" ht="14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  <c r="AA539" s="63"/>
      <c r="AB539" s="63"/>
      <c r="AC539" s="63"/>
      <c r="AD539" s="63"/>
      <c r="AE539" s="63"/>
      <c r="AF539" s="63"/>
      <c r="AG539" s="63"/>
      <c r="AH539" s="63"/>
      <c r="AI539" s="63"/>
      <c r="AJ539" s="63"/>
      <c r="AK539" s="63"/>
      <c r="AL539" s="63"/>
      <c r="AM539" s="63"/>
      <c r="AN539" s="63"/>
      <c r="AO539" s="63"/>
      <c r="AP539" s="63"/>
      <c r="AQ539" s="63"/>
      <c r="AR539" s="63"/>
      <c r="AS539" s="63"/>
      <c r="AT539" s="63"/>
      <c r="AU539" s="63"/>
      <c r="AV539" s="63"/>
      <c r="AW539" s="63"/>
      <c r="AX539" s="63"/>
      <c r="AY539" s="63"/>
    </row>
    <row r="540" spans="1:51" ht="14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  <c r="AA540" s="63"/>
      <c r="AB540" s="63"/>
      <c r="AC540" s="63"/>
      <c r="AD540" s="63"/>
      <c r="AE540" s="63"/>
      <c r="AF540" s="63"/>
      <c r="AG540" s="63"/>
      <c r="AH540" s="63"/>
      <c r="AI540" s="63"/>
      <c r="AJ540" s="63"/>
      <c r="AK540" s="63"/>
      <c r="AL540" s="63"/>
      <c r="AM540" s="63"/>
      <c r="AN540" s="63"/>
      <c r="AO540" s="63"/>
      <c r="AP540" s="63"/>
      <c r="AQ540" s="63"/>
      <c r="AR540" s="63"/>
      <c r="AS540" s="63"/>
      <c r="AT540" s="63"/>
      <c r="AU540" s="63"/>
      <c r="AV540" s="63"/>
      <c r="AW540" s="63"/>
      <c r="AX540" s="63"/>
      <c r="AY540" s="63"/>
    </row>
    <row r="541" spans="1:51" ht="14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  <c r="AA541" s="63"/>
      <c r="AB541" s="63"/>
      <c r="AC541" s="63"/>
      <c r="AD541" s="63"/>
      <c r="AE541" s="63"/>
      <c r="AF541" s="63"/>
      <c r="AG541" s="63"/>
      <c r="AH541" s="63"/>
      <c r="AI541" s="63"/>
      <c r="AJ541" s="63"/>
      <c r="AK541" s="63"/>
      <c r="AL541" s="63"/>
      <c r="AM541" s="63"/>
      <c r="AN541" s="63"/>
      <c r="AO541" s="63"/>
      <c r="AP541" s="63"/>
      <c r="AQ541" s="63"/>
      <c r="AR541" s="63"/>
      <c r="AS541" s="63"/>
      <c r="AT541" s="63"/>
      <c r="AU541" s="63"/>
      <c r="AV541" s="63"/>
      <c r="AW541" s="63"/>
      <c r="AX541" s="63"/>
      <c r="AY541" s="63"/>
    </row>
    <row r="542" spans="1:51" ht="14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  <c r="AA542" s="63"/>
      <c r="AB542" s="63"/>
      <c r="AC542" s="63"/>
      <c r="AD542" s="63"/>
      <c r="AE542" s="63"/>
      <c r="AF542" s="63"/>
      <c r="AG542" s="63"/>
      <c r="AH542" s="63"/>
      <c r="AI542" s="63"/>
      <c r="AJ542" s="63"/>
      <c r="AK542" s="63"/>
      <c r="AL542" s="63"/>
      <c r="AM542" s="63"/>
      <c r="AN542" s="63"/>
      <c r="AO542" s="63"/>
      <c r="AP542" s="63"/>
      <c r="AQ542" s="63"/>
      <c r="AR542" s="63"/>
      <c r="AS542" s="63"/>
      <c r="AT542" s="63"/>
      <c r="AU542" s="63"/>
      <c r="AV542" s="63"/>
      <c r="AW542" s="63"/>
      <c r="AX542" s="63"/>
      <c r="AY542" s="63"/>
    </row>
    <row r="543" spans="1:51" ht="14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  <c r="AA543" s="63"/>
      <c r="AB543" s="63"/>
      <c r="AC543" s="63"/>
      <c r="AD543" s="63"/>
      <c r="AE543" s="63"/>
      <c r="AF543" s="63"/>
      <c r="AG543" s="63"/>
      <c r="AH543" s="63"/>
      <c r="AI543" s="63"/>
      <c r="AJ543" s="63"/>
      <c r="AK543" s="63"/>
      <c r="AL543" s="63"/>
      <c r="AM543" s="63"/>
      <c r="AN543" s="63"/>
      <c r="AO543" s="63"/>
      <c r="AP543" s="63"/>
      <c r="AQ543" s="63"/>
      <c r="AR543" s="63"/>
      <c r="AS543" s="63"/>
      <c r="AT543" s="63"/>
      <c r="AU543" s="63"/>
      <c r="AV543" s="63"/>
      <c r="AW543" s="63"/>
      <c r="AX543" s="63"/>
      <c r="AY543" s="63"/>
    </row>
    <row r="544" spans="1:51" ht="14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  <c r="AA544" s="63"/>
      <c r="AB544" s="63"/>
      <c r="AC544" s="63"/>
      <c r="AD544" s="63"/>
      <c r="AE544" s="63"/>
      <c r="AF544" s="63"/>
      <c r="AG544" s="63"/>
      <c r="AH544" s="63"/>
      <c r="AI544" s="63"/>
      <c r="AJ544" s="63"/>
      <c r="AK544" s="63"/>
      <c r="AL544" s="63"/>
      <c r="AM544" s="63"/>
      <c r="AN544" s="63"/>
      <c r="AO544" s="63"/>
      <c r="AP544" s="63"/>
      <c r="AQ544" s="63"/>
      <c r="AR544" s="63"/>
      <c r="AS544" s="63"/>
      <c r="AT544" s="63"/>
      <c r="AU544" s="63"/>
      <c r="AV544" s="63"/>
      <c r="AW544" s="63"/>
      <c r="AX544" s="63"/>
      <c r="AY544" s="63"/>
    </row>
    <row r="545" spans="1:51" ht="14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  <c r="AA545" s="63"/>
      <c r="AB545" s="63"/>
      <c r="AC545" s="63"/>
      <c r="AD545" s="63"/>
      <c r="AE545" s="63"/>
      <c r="AF545" s="63"/>
      <c r="AG545" s="63"/>
      <c r="AH545" s="63"/>
      <c r="AI545" s="63"/>
      <c r="AJ545" s="63"/>
      <c r="AK545" s="63"/>
      <c r="AL545" s="63"/>
      <c r="AM545" s="63"/>
      <c r="AN545" s="63"/>
      <c r="AO545" s="63"/>
      <c r="AP545" s="63"/>
      <c r="AQ545" s="63"/>
      <c r="AR545" s="63"/>
      <c r="AS545" s="63"/>
      <c r="AT545" s="63"/>
      <c r="AU545" s="63"/>
      <c r="AV545" s="63"/>
      <c r="AW545" s="63"/>
      <c r="AX545" s="63"/>
      <c r="AY545" s="63"/>
    </row>
    <row r="546" spans="1:51" ht="14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  <c r="AA546" s="63"/>
      <c r="AB546" s="63"/>
      <c r="AC546" s="63"/>
      <c r="AD546" s="63"/>
      <c r="AE546" s="63"/>
      <c r="AF546" s="63"/>
      <c r="AG546" s="63"/>
      <c r="AH546" s="63"/>
      <c r="AI546" s="63"/>
      <c r="AJ546" s="63"/>
      <c r="AK546" s="63"/>
      <c r="AL546" s="63"/>
      <c r="AM546" s="63"/>
      <c r="AN546" s="63"/>
      <c r="AO546" s="63"/>
      <c r="AP546" s="63"/>
      <c r="AQ546" s="63"/>
      <c r="AR546" s="63"/>
      <c r="AS546" s="63"/>
      <c r="AT546" s="63"/>
      <c r="AU546" s="63"/>
      <c r="AV546" s="63"/>
      <c r="AW546" s="63"/>
      <c r="AX546" s="63"/>
      <c r="AY546" s="63"/>
    </row>
    <row r="547" spans="1:51" ht="14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  <c r="AA547" s="63"/>
      <c r="AB547" s="63"/>
      <c r="AC547" s="63"/>
      <c r="AD547" s="63"/>
      <c r="AE547" s="63"/>
      <c r="AF547" s="63"/>
      <c r="AG547" s="63"/>
      <c r="AH547" s="63"/>
      <c r="AI547" s="63"/>
      <c r="AJ547" s="63"/>
      <c r="AK547" s="63"/>
      <c r="AL547" s="63"/>
      <c r="AM547" s="63"/>
      <c r="AN547" s="63"/>
      <c r="AO547" s="63"/>
      <c r="AP547" s="63"/>
      <c r="AQ547" s="63"/>
      <c r="AR547" s="63"/>
      <c r="AS547" s="63"/>
      <c r="AT547" s="63"/>
      <c r="AU547" s="63"/>
      <c r="AV547" s="63"/>
      <c r="AW547" s="63"/>
      <c r="AX547" s="63"/>
      <c r="AY547" s="63"/>
    </row>
    <row r="548" spans="1:51" ht="14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  <c r="AA548" s="63"/>
      <c r="AB548" s="63"/>
      <c r="AC548" s="63"/>
      <c r="AD548" s="63"/>
      <c r="AE548" s="63"/>
      <c r="AF548" s="63"/>
      <c r="AG548" s="63"/>
      <c r="AH548" s="63"/>
      <c r="AI548" s="63"/>
      <c r="AJ548" s="63"/>
      <c r="AK548" s="63"/>
      <c r="AL548" s="63"/>
      <c r="AM548" s="63"/>
      <c r="AN548" s="63"/>
      <c r="AO548" s="63"/>
      <c r="AP548" s="63"/>
      <c r="AQ548" s="63"/>
      <c r="AR548" s="63"/>
      <c r="AS548" s="63"/>
      <c r="AT548" s="63"/>
      <c r="AU548" s="63"/>
      <c r="AV548" s="63"/>
      <c r="AW548" s="63"/>
      <c r="AX548" s="63"/>
      <c r="AY548" s="63"/>
    </row>
    <row r="549" spans="1:51" ht="14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  <c r="AA549" s="63"/>
      <c r="AB549" s="63"/>
      <c r="AC549" s="63"/>
      <c r="AD549" s="63"/>
      <c r="AE549" s="63"/>
      <c r="AF549" s="63"/>
      <c r="AG549" s="63"/>
      <c r="AH549" s="63"/>
      <c r="AI549" s="63"/>
      <c r="AJ549" s="63"/>
      <c r="AK549" s="63"/>
      <c r="AL549" s="63"/>
      <c r="AM549" s="63"/>
      <c r="AN549" s="63"/>
      <c r="AO549" s="63"/>
      <c r="AP549" s="63"/>
      <c r="AQ549" s="63"/>
      <c r="AR549" s="63"/>
      <c r="AS549" s="63"/>
      <c r="AT549" s="63"/>
      <c r="AU549" s="63"/>
      <c r="AV549" s="63"/>
      <c r="AW549" s="63"/>
      <c r="AX549" s="63"/>
      <c r="AY549" s="63"/>
    </row>
    <row r="550" spans="1:51" ht="14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  <c r="AA550" s="63"/>
      <c r="AB550" s="63"/>
      <c r="AC550" s="63"/>
      <c r="AD550" s="63"/>
      <c r="AE550" s="63"/>
      <c r="AF550" s="63"/>
      <c r="AG550" s="63"/>
      <c r="AH550" s="63"/>
      <c r="AI550" s="63"/>
      <c r="AJ550" s="63"/>
      <c r="AK550" s="63"/>
      <c r="AL550" s="63"/>
      <c r="AM550" s="63"/>
      <c r="AN550" s="63"/>
      <c r="AO550" s="63"/>
      <c r="AP550" s="63"/>
      <c r="AQ550" s="63"/>
      <c r="AR550" s="63"/>
      <c r="AS550" s="63"/>
      <c r="AT550" s="63"/>
      <c r="AU550" s="63"/>
      <c r="AV550" s="63"/>
      <c r="AW550" s="63"/>
      <c r="AX550" s="63"/>
      <c r="AY550" s="63"/>
    </row>
    <row r="551" spans="1:51" ht="14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  <c r="AA551" s="63"/>
      <c r="AB551" s="63"/>
      <c r="AC551" s="63"/>
      <c r="AD551" s="63"/>
      <c r="AE551" s="63"/>
      <c r="AF551" s="63"/>
      <c r="AG551" s="63"/>
      <c r="AH551" s="63"/>
      <c r="AI551" s="63"/>
      <c r="AJ551" s="63"/>
      <c r="AK551" s="63"/>
      <c r="AL551" s="63"/>
      <c r="AM551" s="63"/>
      <c r="AN551" s="63"/>
      <c r="AO551" s="63"/>
      <c r="AP551" s="63"/>
      <c r="AQ551" s="63"/>
      <c r="AR551" s="63"/>
      <c r="AS551" s="63"/>
      <c r="AT551" s="63"/>
      <c r="AU551" s="63"/>
      <c r="AV551" s="63"/>
      <c r="AW551" s="63"/>
      <c r="AX551" s="63"/>
      <c r="AY551" s="63"/>
    </row>
    <row r="552" spans="1:51" ht="14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  <c r="AA552" s="63"/>
      <c r="AB552" s="63"/>
      <c r="AC552" s="63"/>
      <c r="AD552" s="63"/>
      <c r="AE552" s="63"/>
      <c r="AF552" s="63"/>
      <c r="AG552" s="63"/>
      <c r="AH552" s="63"/>
      <c r="AI552" s="63"/>
      <c r="AJ552" s="63"/>
      <c r="AK552" s="63"/>
      <c r="AL552" s="63"/>
      <c r="AM552" s="63"/>
      <c r="AN552" s="63"/>
      <c r="AO552" s="63"/>
      <c r="AP552" s="63"/>
      <c r="AQ552" s="63"/>
      <c r="AR552" s="63"/>
      <c r="AS552" s="63"/>
      <c r="AT552" s="63"/>
      <c r="AU552" s="63"/>
      <c r="AV552" s="63"/>
      <c r="AW552" s="63"/>
      <c r="AX552" s="63"/>
      <c r="AY552" s="63"/>
    </row>
    <row r="553" spans="1:51" ht="14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  <c r="AA553" s="63"/>
      <c r="AB553" s="63"/>
      <c r="AC553" s="63"/>
      <c r="AD553" s="63"/>
      <c r="AE553" s="63"/>
      <c r="AF553" s="63"/>
      <c r="AG553" s="63"/>
      <c r="AH553" s="63"/>
      <c r="AI553" s="63"/>
      <c r="AJ553" s="63"/>
      <c r="AK553" s="63"/>
      <c r="AL553" s="63"/>
      <c r="AM553" s="63"/>
      <c r="AN553" s="63"/>
      <c r="AO553" s="63"/>
      <c r="AP553" s="63"/>
      <c r="AQ553" s="63"/>
      <c r="AR553" s="63"/>
      <c r="AS553" s="63"/>
      <c r="AT553" s="63"/>
      <c r="AU553" s="63"/>
      <c r="AV553" s="63"/>
      <c r="AW553" s="63"/>
      <c r="AX553" s="63"/>
      <c r="AY553" s="63"/>
    </row>
    <row r="554" spans="1:51" ht="14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  <c r="AA554" s="63"/>
      <c r="AB554" s="63"/>
      <c r="AC554" s="63"/>
      <c r="AD554" s="63"/>
      <c r="AE554" s="63"/>
      <c r="AF554" s="63"/>
      <c r="AG554" s="63"/>
      <c r="AH554" s="63"/>
      <c r="AI554" s="63"/>
      <c r="AJ554" s="63"/>
      <c r="AK554" s="63"/>
      <c r="AL554" s="63"/>
      <c r="AM554" s="63"/>
      <c r="AN554" s="63"/>
      <c r="AO554" s="63"/>
      <c r="AP554" s="63"/>
      <c r="AQ554" s="63"/>
      <c r="AR554" s="63"/>
      <c r="AS554" s="63"/>
      <c r="AT554" s="63"/>
      <c r="AU554" s="63"/>
      <c r="AV554" s="63"/>
      <c r="AW554" s="63"/>
      <c r="AX554" s="63"/>
      <c r="AY554" s="63"/>
    </row>
    <row r="555" spans="1:51" ht="14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  <c r="AA555" s="63"/>
      <c r="AB555" s="63"/>
      <c r="AC555" s="63"/>
      <c r="AD555" s="63"/>
      <c r="AE555" s="63"/>
      <c r="AF555" s="63"/>
      <c r="AG555" s="63"/>
      <c r="AH555" s="63"/>
      <c r="AI555" s="63"/>
      <c r="AJ555" s="63"/>
      <c r="AK555" s="63"/>
      <c r="AL555" s="63"/>
      <c r="AM555" s="63"/>
      <c r="AN555" s="63"/>
      <c r="AO555" s="63"/>
      <c r="AP555" s="63"/>
      <c r="AQ555" s="63"/>
      <c r="AR555" s="63"/>
      <c r="AS555" s="63"/>
      <c r="AT555" s="63"/>
      <c r="AU555" s="63"/>
      <c r="AV555" s="63"/>
      <c r="AW555" s="63"/>
      <c r="AX555" s="63"/>
      <c r="AY555" s="63"/>
    </row>
    <row r="556" spans="1:51" ht="14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  <c r="AA556" s="63"/>
      <c r="AB556" s="63"/>
      <c r="AC556" s="63"/>
      <c r="AD556" s="63"/>
      <c r="AE556" s="63"/>
      <c r="AF556" s="63"/>
      <c r="AG556" s="63"/>
      <c r="AH556" s="63"/>
      <c r="AI556" s="63"/>
      <c r="AJ556" s="63"/>
      <c r="AK556" s="63"/>
      <c r="AL556" s="63"/>
      <c r="AM556" s="63"/>
      <c r="AN556" s="63"/>
      <c r="AO556" s="63"/>
      <c r="AP556" s="63"/>
      <c r="AQ556" s="63"/>
      <c r="AR556" s="63"/>
      <c r="AS556" s="63"/>
      <c r="AT556" s="63"/>
      <c r="AU556" s="63"/>
      <c r="AV556" s="63"/>
      <c r="AW556" s="63"/>
      <c r="AX556" s="63"/>
      <c r="AY556" s="63"/>
    </row>
    <row r="557" spans="1:51" ht="14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  <c r="AA557" s="63"/>
      <c r="AB557" s="63"/>
      <c r="AC557" s="63"/>
      <c r="AD557" s="63"/>
      <c r="AE557" s="63"/>
      <c r="AF557" s="63"/>
      <c r="AG557" s="63"/>
      <c r="AH557" s="63"/>
      <c r="AI557" s="63"/>
      <c r="AJ557" s="63"/>
      <c r="AK557" s="63"/>
      <c r="AL557" s="63"/>
      <c r="AM557" s="63"/>
      <c r="AN557" s="63"/>
      <c r="AO557" s="63"/>
      <c r="AP557" s="63"/>
      <c r="AQ557" s="63"/>
      <c r="AR557" s="63"/>
      <c r="AS557" s="63"/>
      <c r="AT557" s="63"/>
      <c r="AU557" s="63"/>
      <c r="AV557" s="63"/>
      <c r="AW557" s="63"/>
      <c r="AX557" s="63"/>
      <c r="AY557" s="63"/>
    </row>
    <row r="558" spans="1:51" ht="14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  <c r="AA558" s="63"/>
      <c r="AB558" s="63"/>
      <c r="AC558" s="63"/>
      <c r="AD558" s="63"/>
      <c r="AE558" s="63"/>
      <c r="AF558" s="63"/>
      <c r="AG558" s="63"/>
      <c r="AH558" s="63"/>
      <c r="AI558" s="63"/>
      <c r="AJ558" s="63"/>
      <c r="AK558" s="63"/>
      <c r="AL558" s="63"/>
      <c r="AM558" s="63"/>
      <c r="AN558" s="63"/>
      <c r="AO558" s="63"/>
      <c r="AP558" s="63"/>
      <c r="AQ558" s="63"/>
      <c r="AR558" s="63"/>
      <c r="AS558" s="63"/>
      <c r="AT558" s="63"/>
      <c r="AU558" s="63"/>
      <c r="AV558" s="63"/>
      <c r="AW558" s="63"/>
      <c r="AX558" s="63"/>
      <c r="AY558" s="63"/>
    </row>
    <row r="559" spans="1:51" ht="14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  <c r="AA559" s="63"/>
      <c r="AB559" s="63"/>
      <c r="AC559" s="63"/>
      <c r="AD559" s="63"/>
      <c r="AE559" s="63"/>
      <c r="AF559" s="63"/>
      <c r="AG559" s="63"/>
      <c r="AH559" s="63"/>
      <c r="AI559" s="63"/>
      <c r="AJ559" s="63"/>
      <c r="AK559" s="63"/>
      <c r="AL559" s="63"/>
      <c r="AM559" s="63"/>
      <c r="AN559" s="63"/>
      <c r="AO559" s="63"/>
      <c r="AP559" s="63"/>
      <c r="AQ559" s="63"/>
      <c r="AR559" s="63"/>
      <c r="AS559" s="63"/>
      <c r="AT559" s="63"/>
      <c r="AU559" s="63"/>
      <c r="AV559" s="63"/>
      <c r="AW559" s="63"/>
      <c r="AX559" s="63"/>
      <c r="AY559" s="63"/>
    </row>
    <row r="560" spans="1:51" ht="14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  <c r="AA560" s="63"/>
      <c r="AB560" s="63"/>
      <c r="AC560" s="63"/>
      <c r="AD560" s="63"/>
      <c r="AE560" s="63"/>
      <c r="AF560" s="63"/>
      <c r="AG560" s="63"/>
      <c r="AH560" s="63"/>
      <c r="AI560" s="63"/>
      <c r="AJ560" s="63"/>
      <c r="AK560" s="63"/>
      <c r="AL560" s="63"/>
      <c r="AM560" s="63"/>
      <c r="AN560" s="63"/>
      <c r="AO560" s="63"/>
      <c r="AP560" s="63"/>
      <c r="AQ560" s="63"/>
      <c r="AR560" s="63"/>
      <c r="AS560" s="63"/>
      <c r="AT560" s="63"/>
      <c r="AU560" s="63"/>
      <c r="AV560" s="63"/>
      <c r="AW560" s="63"/>
      <c r="AX560" s="63"/>
      <c r="AY560" s="63"/>
    </row>
    <row r="561" spans="1:51" ht="14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  <c r="AA561" s="63"/>
      <c r="AB561" s="63"/>
      <c r="AC561" s="63"/>
      <c r="AD561" s="63"/>
      <c r="AE561" s="63"/>
      <c r="AF561" s="63"/>
      <c r="AG561" s="63"/>
      <c r="AH561" s="63"/>
      <c r="AI561" s="63"/>
      <c r="AJ561" s="63"/>
      <c r="AK561" s="63"/>
      <c r="AL561" s="63"/>
      <c r="AM561" s="63"/>
      <c r="AN561" s="63"/>
      <c r="AO561" s="63"/>
      <c r="AP561" s="63"/>
      <c r="AQ561" s="63"/>
      <c r="AR561" s="63"/>
      <c r="AS561" s="63"/>
      <c r="AT561" s="63"/>
      <c r="AU561" s="63"/>
      <c r="AV561" s="63"/>
      <c r="AW561" s="63"/>
      <c r="AX561" s="63"/>
      <c r="AY561" s="63"/>
    </row>
    <row r="562" spans="1:51" ht="14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  <c r="AA562" s="63"/>
      <c r="AB562" s="63"/>
      <c r="AC562" s="63"/>
      <c r="AD562" s="63"/>
      <c r="AE562" s="63"/>
      <c r="AF562" s="63"/>
      <c r="AG562" s="63"/>
      <c r="AH562" s="63"/>
      <c r="AI562" s="63"/>
      <c r="AJ562" s="63"/>
      <c r="AK562" s="63"/>
      <c r="AL562" s="63"/>
      <c r="AM562" s="63"/>
      <c r="AN562" s="63"/>
      <c r="AO562" s="63"/>
      <c r="AP562" s="63"/>
      <c r="AQ562" s="63"/>
      <c r="AR562" s="63"/>
      <c r="AS562" s="63"/>
      <c r="AT562" s="63"/>
      <c r="AU562" s="63"/>
      <c r="AV562" s="63"/>
      <c r="AW562" s="63"/>
      <c r="AX562" s="63"/>
      <c r="AY562" s="63"/>
    </row>
    <row r="563" spans="1:51" ht="14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  <c r="AA563" s="63"/>
      <c r="AB563" s="63"/>
      <c r="AC563" s="63"/>
      <c r="AD563" s="63"/>
      <c r="AE563" s="63"/>
      <c r="AF563" s="63"/>
      <c r="AG563" s="63"/>
      <c r="AH563" s="63"/>
      <c r="AI563" s="63"/>
      <c r="AJ563" s="63"/>
      <c r="AK563" s="63"/>
      <c r="AL563" s="63"/>
      <c r="AM563" s="63"/>
      <c r="AN563" s="63"/>
      <c r="AO563" s="63"/>
      <c r="AP563" s="63"/>
      <c r="AQ563" s="63"/>
      <c r="AR563" s="63"/>
      <c r="AS563" s="63"/>
      <c r="AT563" s="63"/>
      <c r="AU563" s="63"/>
      <c r="AV563" s="63"/>
      <c r="AW563" s="63"/>
      <c r="AX563" s="63"/>
      <c r="AY563" s="63"/>
    </row>
    <row r="564" spans="1:51" ht="14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  <c r="AA564" s="63"/>
      <c r="AB564" s="63"/>
      <c r="AC564" s="63"/>
      <c r="AD564" s="63"/>
      <c r="AE564" s="63"/>
      <c r="AF564" s="63"/>
      <c r="AG564" s="63"/>
      <c r="AH564" s="63"/>
      <c r="AI564" s="63"/>
      <c r="AJ564" s="63"/>
      <c r="AK564" s="63"/>
      <c r="AL564" s="63"/>
      <c r="AM564" s="63"/>
      <c r="AN564" s="63"/>
      <c r="AO564" s="63"/>
      <c r="AP564" s="63"/>
      <c r="AQ564" s="63"/>
      <c r="AR564" s="63"/>
      <c r="AS564" s="63"/>
      <c r="AT564" s="63"/>
      <c r="AU564" s="63"/>
      <c r="AV564" s="63"/>
      <c r="AW564" s="63"/>
      <c r="AX564" s="63"/>
      <c r="AY564" s="63"/>
    </row>
    <row r="565" spans="1:51" ht="14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  <c r="AA565" s="63"/>
      <c r="AB565" s="63"/>
      <c r="AC565" s="63"/>
      <c r="AD565" s="63"/>
      <c r="AE565" s="63"/>
      <c r="AF565" s="63"/>
      <c r="AG565" s="63"/>
      <c r="AH565" s="63"/>
      <c r="AI565" s="63"/>
      <c r="AJ565" s="63"/>
      <c r="AK565" s="63"/>
      <c r="AL565" s="63"/>
      <c r="AM565" s="63"/>
      <c r="AN565" s="63"/>
      <c r="AO565" s="63"/>
      <c r="AP565" s="63"/>
      <c r="AQ565" s="63"/>
      <c r="AR565" s="63"/>
      <c r="AS565" s="63"/>
      <c r="AT565" s="63"/>
      <c r="AU565" s="63"/>
      <c r="AV565" s="63"/>
      <c r="AW565" s="63"/>
      <c r="AX565" s="63"/>
      <c r="AY565" s="63"/>
    </row>
    <row r="566" spans="1:51" ht="14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  <c r="AA566" s="63"/>
      <c r="AB566" s="63"/>
      <c r="AC566" s="63"/>
      <c r="AD566" s="63"/>
      <c r="AE566" s="63"/>
      <c r="AF566" s="63"/>
      <c r="AG566" s="63"/>
      <c r="AH566" s="63"/>
      <c r="AI566" s="63"/>
      <c r="AJ566" s="63"/>
      <c r="AK566" s="63"/>
      <c r="AL566" s="63"/>
      <c r="AM566" s="63"/>
      <c r="AN566" s="63"/>
      <c r="AO566" s="63"/>
      <c r="AP566" s="63"/>
      <c r="AQ566" s="63"/>
      <c r="AR566" s="63"/>
      <c r="AS566" s="63"/>
      <c r="AT566" s="63"/>
      <c r="AU566" s="63"/>
      <c r="AV566" s="63"/>
      <c r="AW566" s="63"/>
      <c r="AX566" s="63"/>
      <c r="AY566" s="63"/>
    </row>
    <row r="567" spans="1:51" ht="14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  <c r="AA567" s="63"/>
      <c r="AB567" s="63"/>
      <c r="AC567" s="63"/>
      <c r="AD567" s="63"/>
      <c r="AE567" s="63"/>
      <c r="AF567" s="63"/>
      <c r="AG567" s="63"/>
      <c r="AH567" s="63"/>
      <c r="AI567" s="63"/>
      <c r="AJ567" s="63"/>
      <c r="AK567" s="63"/>
      <c r="AL567" s="63"/>
      <c r="AM567" s="63"/>
      <c r="AN567" s="63"/>
      <c r="AO567" s="63"/>
      <c r="AP567" s="63"/>
      <c r="AQ567" s="63"/>
      <c r="AR567" s="63"/>
      <c r="AS567" s="63"/>
      <c r="AT567" s="63"/>
      <c r="AU567" s="63"/>
      <c r="AV567" s="63"/>
      <c r="AW567" s="63"/>
      <c r="AX567" s="63"/>
      <c r="AY567" s="63"/>
    </row>
    <row r="568" spans="1:51" ht="14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  <c r="AA568" s="63"/>
      <c r="AB568" s="63"/>
      <c r="AC568" s="63"/>
      <c r="AD568" s="63"/>
      <c r="AE568" s="63"/>
      <c r="AF568" s="63"/>
      <c r="AG568" s="63"/>
      <c r="AH568" s="63"/>
      <c r="AI568" s="63"/>
      <c r="AJ568" s="63"/>
      <c r="AK568" s="63"/>
      <c r="AL568" s="63"/>
      <c r="AM568" s="63"/>
      <c r="AN568" s="63"/>
      <c r="AO568" s="63"/>
      <c r="AP568" s="63"/>
      <c r="AQ568" s="63"/>
      <c r="AR568" s="63"/>
      <c r="AS568" s="63"/>
      <c r="AT568" s="63"/>
      <c r="AU568" s="63"/>
      <c r="AV568" s="63"/>
      <c r="AW568" s="63"/>
      <c r="AX568" s="63"/>
      <c r="AY568" s="63"/>
    </row>
    <row r="569" spans="1:51" ht="14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  <c r="AA569" s="63"/>
      <c r="AB569" s="63"/>
      <c r="AC569" s="63"/>
      <c r="AD569" s="63"/>
      <c r="AE569" s="63"/>
      <c r="AF569" s="63"/>
      <c r="AG569" s="63"/>
      <c r="AH569" s="63"/>
      <c r="AI569" s="63"/>
      <c r="AJ569" s="63"/>
      <c r="AK569" s="63"/>
      <c r="AL569" s="63"/>
      <c r="AM569" s="63"/>
      <c r="AN569" s="63"/>
      <c r="AO569" s="63"/>
      <c r="AP569" s="63"/>
      <c r="AQ569" s="63"/>
      <c r="AR569" s="63"/>
      <c r="AS569" s="63"/>
      <c r="AT569" s="63"/>
      <c r="AU569" s="63"/>
      <c r="AV569" s="63"/>
      <c r="AW569" s="63"/>
      <c r="AX569" s="63"/>
      <c r="AY569" s="63"/>
    </row>
    <row r="570" spans="1:51" ht="14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  <c r="AA570" s="63"/>
      <c r="AB570" s="63"/>
      <c r="AC570" s="63"/>
      <c r="AD570" s="63"/>
      <c r="AE570" s="63"/>
      <c r="AF570" s="63"/>
      <c r="AG570" s="63"/>
      <c r="AH570" s="63"/>
      <c r="AI570" s="63"/>
      <c r="AJ570" s="63"/>
      <c r="AK570" s="63"/>
      <c r="AL570" s="63"/>
      <c r="AM570" s="63"/>
      <c r="AN570" s="63"/>
      <c r="AO570" s="63"/>
      <c r="AP570" s="63"/>
      <c r="AQ570" s="63"/>
      <c r="AR570" s="63"/>
      <c r="AS570" s="63"/>
      <c r="AT570" s="63"/>
      <c r="AU570" s="63"/>
      <c r="AV570" s="63"/>
      <c r="AW570" s="63"/>
      <c r="AX570" s="63"/>
      <c r="AY570" s="63"/>
    </row>
    <row r="571" spans="1:51" ht="14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  <c r="AA571" s="63"/>
      <c r="AB571" s="63"/>
      <c r="AC571" s="63"/>
      <c r="AD571" s="63"/>
      <c r="AE571" s="63"/>
      <c r="AF571" s="63"/>
      <c r="AG571" s="63"/>
      <c r="AH571" s="63"/>
      <c r="AI571" s="63"/>
      <c r="AJ571" s="63"/>
      <c r="AK571" s="63"/>
      <c r="AL571" s="63"/>
      <c r="AM571" s="63"/>
      <c r="AN571" s="63"/>
      <c r="AO571" s="63"/>
      <c r="AP571" s="63"/>
      <c r="AQ571" s="63"/>
      <c r="AR571" s="63"/>
      <c r="AS571" s="63"/>
      <c r="AT571" s="63"/>
      <c r="AU571" s="63"/>
      <c r="AV571" s="63"/>
      <c r="AW571" s="63"/>
      <c r="AX571" s="63"/>
      <c r="AY571" s="63"/>
    </row>
    <row r="572" spans="1:51" ht="14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  <c r="AA572" s="63"/>
      <c r="AB572" s="63"/>
      <c r="AC572" s="63"/>
      <c r="AD572" s="63"/>
      <c r="AE572" s="63"/>
      <c r="AF572" s="63"/>
      <c r="AG572" s="63"/>
      <c r="AH572" s="63"/>
      <c r="AI572" s="63"/>
      <c r="AJ572" s="63"/>
      <c r="AK572" s="63"/>
      <c r="AL572" s="63"/>
      <c r="AM572" s="63"/>
      <c r="AN572" s="63"/>
      <c r="AO572" s="63"/>
      <c r="AP572" s="63"/>
      <c r="AQ572" s="63"/>
      <c r="AR572" s="63"/>
      <c r="AS572" s="63"/>
      <c r="AT572" s="63"/>
      <c r="AU572" s="63"/>
      <c r="AV572" s="63"/>
      <c r="AW572" s="63"/>
      <c r="AX572" s="63"/>
      <c r="AY572" s="63"/>
    </row>
    <row r="573" spans="1:51" ht="14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63"/>
      <c r="AD573" s="63"/>
      <c r="AE573" s="63"/>
      <c r="AF573" s="63"/>
      <c r="AG573" s="63"/>
      <c r="AH573" s="63"/>
      <c r="AI573" s="63"/>
      <c r="AJ573" s="63"/>
      <c r="AK573" s="63"/>
      <c r="AL573" s="63"/>
      <c r="AM573" s="63"/>
      <c r="AN573" s="63"/>
      <c r="AO573" s="63"/>
      <c r="AP573" s="63"/>
      <c r="AQ573" s="63"/>
      <c r="AR573" s="63"/>
      <c r="AS573" s="63"/>
      <c r="AT573" s="63"/>
      <c r="AU573" s="63"/>
      <c r="AV573" s="63"/>
      <c r="AW573" s="63"/>
      <c r="AX573" s="63"/>
      <c r="AY573" s="63"/>
    </row>
    <row r="574" spans="1:51" ht="14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  <c r="AA574" s="63"/>
      <c r="AB574" s="63"/>
      <c r="AC574" s="63"/>
      <c r="AD574" s="63"/>
      <c r="AE574" s="63"/>
      <c r="AF574" s="63"/>
      <c r="AG574" s="63"/>
      <c r="AH574" s="63"/>
      <c r="AI574" s="63"/>
      <c r="AJ574" s="63"/>
      <c r="AK574" s="63"/>
      <c r="AL574" s="63"/>
      <c r="AM574" s="63"/>
      <c r="AN574" s="63"/>
      <c r="AO574" s="63"/>
      <c r="AP574" s="63"/>
      <c r="AQ574" s="63"/>
      <c r="AR574" s="63"/>
      <c r="AS574" s="63"/>
      <c r="AT574" s="63"/>
      <c r="AU574" s="63"/>
      <c r="AV574" s="63"/>
      <c r="AW574" s="63"/>
      <c r="AX574" s="63"/>
      <c r="AY574" s="63"/>
    </row>
    <row r="575" spans="1:51" ht="14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63"/>
      <c r="AD575" s="63"/>
      <c r="AE575" s="63"/>
      <c r="AF575" s="63"/>
      <c r="AG575" s="63"/>
      <c r="AH575" s="63"/>
      <c r="AI575" s="63"/>
      <c r="AJ575" s="63"/>
      <c r="AK575" s="63"/>
      <c r="AL575" s="63"/>
      <c r="AM575" s="63"/>
      <c r="AN575" s="63"/>
      <c r="AO575" s="63"/>
      <c r="AP575" s="63"/>
      <c r="AQ575" s="63"/>
      <c r="AR575" s="63"/>
      <c r="AS575" s="63"/>
      <c r="AT575" s="63"/>
      <c r="AU575" s="63"/>
      <c r="AV575" s="63"/>
      <c r="AW575" s="63"/>
      <c r="AX575" s="63"/>
      <c r="AY575" s="63"/>
    </row>
    <row r="576" spans="1:51" ht="14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63"/>
      <c r="AD576" s="63"/>
      <c r="AE576" s="63"/>
      <c r="AF576" s="63"/>
      <c r="AG576" s="63"/>
      <c r="AH576" s="63"/>
      <c r="AI576" s="63"/>
      <c r="AJ576" s="63"/>
      <c r="AK576" s="63"/>
      <c r="AL576" s="63"/>
      <c r="AM576" s="63"/>
      <c r="AN576" s="63"/>
      <c r="AO576" s="63"/>
      <c r="AP576" s="63"/>
      <c r="AQ576" s="63"/>
      <c r="AR576" s="63"/>
      <c r="AS576" s="63"/>
      <c r="AT576" s="63"/>
      <c r="AU576" s="63"/>
      <c r="AV576" s="63"/>
      <c r="AW576" s="63"/>
      <c r="AX576" s="63"/>
      <c r="AY576" s="63"/>
    </row>
    <row r="577" spans="1:51" ht="14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  <c r="AA577" s="63"/>
      <c r="AB577" s="63"/>
      <c r="AC577" s="63"/>
      <c r="AD577" s="63"/>
      <c r="AE577" s="63"/>
      <c r="AF577" s="63"/>
      <c r="AG577" s="63"/>
      <c r="AH577" s="63"/>
      <c r="AI577" s="63"/>
      <c r="AJ577" s="63"/>
      <c r="AK577" s="63"/>
      <c r="AL577" s="63"/>
      <c r="AM577" s="63"/>
      <c r="AN577" s="63"/>
      <c r="AO577" s="63"/>
      <c r="AP577" s="63"/>
      <c r="AQ577" s="63"/>
      <c r="AR577" s="63"/>
      <c r="AS577" s="63"/>
      <c r="AT577" s="63"/>
      <c r="AU577" s="63"/>
      <c r="AV577" s="63"/>
      <c r="AW577" s="63"/>
      <c r="AX577" s="63"/>
      <c r="AY577" s="63"/>
    </row>
    <row r="578" spans="1:51" ht="14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63"/>
      <c r="AD578" s="63"/>
      <c r="AE578" s="63"/>
      <c r="AF578" s="63"/>
      <c r="AG578" s="63"/>
      <c r="AH578" s="63"/>
      <c r="AI578" s="63"/>
      <c r="AJ578" s="63"/>
      <c r="AK578" s="63"/>
      <c r="AL578" s="63"/>
      <c r="AM578" s="63"/>
      <c r="AN578" s="63"/>
      <c r="AO578" s="63"/>
      <c r="AP578" s="63"/>
      <c r="AQ578" s="63"/>
      <c r="AR578" s="63"/>
      <c r="AS578" s="63"/>
      <c r="AT578" s="63"/>
      <c r="AU578" s="63"/>
      <c r="AV578" s="63"/>
      <c r="AW578" s="63"/>
      <c r="AX578" s="63"/>
      <c r="AY578" s="63"/>
    </row>
    <row r="579" spans="1:51" ht="14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63"/>
      <c r="AD579" s="63"/>
      <c r="AE579" s="63"/>
      <c r="AF579" s="63"/>
      <c r="AG579" s="63"/>
      <c r="AH579" s="63"/>
      <c r="AI579" s="63"/>
      <c r="AJ579" s="63"/>
      <c r="AK579" s="63"/>
      <c r="AL579" s="63"/>
      <c r="AM579" s="63"/>
      <c r="AN579" s="63"/>
      <c r="AO579" s="63"/>
      <c r="AP579" s="63"/>
      <c r="AQ579" s="63"/>
      <c r="AR579" s="63"/>
      <c r="AS579" s="63"/>
      <c r="AT579" s="63"/>
      <c r="AU579" s="63"/>
      <c r="AV579" s="63"/>
      <c r="AW579" s="63"/>
      <c r="AX579" s="63"/>
      <c r="AY579" s="63"/>
    </row>
    <row r="580" spans="1:51" ht="14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63"/>
      <c r="AD580" s="63"/>
      <c r="AE580" s="63"/>
      <c r="AF580" s="63"/>
      <c r="AG580" s="63"/>
      <c r="AH580" s="63"/>
      <c r="AI580" s="63"/>
      <c r="AJ580" s="63"/>
      <c r="AK580" s="63"/>
      <c r="AL580" s="63"/>
      <c r="AM580" s="63"/>
      <c r="AN580" s="63"/>
      <c r="AO580" s="63"/>
      <c r="AP580" s="63"/>
      <c r="AQ580" s="63"/>
      <c r="AR580" s="63"/>
      <c r="AS580" s="63"/>
      <c r="AT580" s="63"/>
      <c r="AU580" s="63"/>
      <c r="AV580" s="63"/>
      <c r="AW580" s="63"/>
      <c r="AX580" s="63"/>
      <c r="AY580" s="63"/>
    </row>
    <row r="581" spans="1:51" ht="14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63"/>
      <c r="AD581" s="63"/>
      <c r="AE581" s="63"/>
      <c r="AF581" s="63"/>
      <c r="AG581" s="63"/>
      <c r="AH581" s="63"/>
      <c r="AI581" s="63"/>
      <c r="AJ581" s="63"/>
      <c r="AK581" s="63"/>
      <c r="AL581" s="63"/>
      <c r="AM581" s="63"/>
      <c r="AN581" s="63"/>
      <c r="AO581" s="63"/>
      <c r="AP581" s="63"/>
      <c r="AQ581" s="63"/>
      <c r="AR581" s="63"/>
      <c r="AS581" s="63"/>
      <c r="AT581" s="63"/>
      <c r="AU581" s="63"/>
      <c r="AV581" s="63"/>
      <c r="AW581" s="63"/>
      <c r="AX581" s="63"/>
      <c r="AY581" s="63"/>
    </row>
    <row r="582" spans="1:51" ht="14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  <c r="AA582" s="63"/>
      <c r="AB582" s="63"/>
      <c r="AC582" s="63"/>
      <c r="AD582" s="63"/>
      <c r="AE582" s="63"/>
      <c r="AF582" s="63"/>
      <c r="AG582" s="63"/>
      <c r="AH582" s="63"/>
      <c r="AI582" s="63"/>
      <c r="AJ582" s="63"/>
      <c r="AK582" s="63"/>
      <c r="AL582" s="63"/>
      <c r="AM582" s="63"/>
      <c r="AN582" s="63"/>
      <c r="AO582" s="63"/>
      <c r="AP582" s="63"/>
      <c r="AQ582" s="63"/>
      <c r="AR582" s="63"/>
      <c r="AS582" s="63"/>
      <c r="AT582" s="63"/>
      <c r="AU582" s="63"/>
      <c r="AV582" s="63"/>
      <c r="AW582" s="63"/>
      <c r="AX582" s="63"/>
      <c r="AY582" s="63"/>
    </row>
    <row r="583" spans="1:51" ht="14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63"/>
      <c r="AD583" s="63"/>
      <c r="AE583" s="63"/>
      <c r="AF583" s="63"/>
      <c r="AG583" s="63"/>
      <c r="AH583" s="63"/>
      <c r="AI583" s="63"/>
      <c r="AJ583" s="63"/>
      <c r="AK583" s="63"/>
      <c r="AL583" s="63"/>
      <c r="AM583" s="63"/>
      <c r="AN583" s="63"/>
      <c r="AO583" s="63"/>
      <c r="AP583" s="63"/>
      <c r="AQ583" s="63"/>
      <c r="AR583" s="63"/>
      <c r="AS583" s="63"/>
      <c r="AT583" s="63"/>
      <c r="AU583" s="63"/>
      <c r="AV583" s="63"/>
      <c r="AW583" s="63"/>
      <c r="AX583" s="63"/>
      <c r="AY583" s="63"/>
    </row>
    <row r="584" spans="1:51" ht="14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63"/>
      <c r="AD584" s="63"/>
      <c r="AE584" s="63"/>
      <c r="AF584" s="63"/>
      <c r="AG584" s="63"/>
      <c r="AH584" s="63"/>
      <c r="AI584" s="63"/>
      <c r="AJ584" s="63"/>
      <c r="AK584" s="63"/>
      <c r="AL584" s="63"/>
      <c r="AM584" s="63"/>
      <c r="AN584" s="63"/>
      <c r="AO584" s="63"/>
      <c r="AP584" s="63"/>
      <c r="AQ584" s="63"/>
      <c r="AR584" s="63"/>
      <c r="AS584" s="63"/>
      <c r="AT584" s="63"/>
      <c r="AU584" s="63"/>
      <c r="AV584" s="63"/>
      <c r="AW584" s="63"/>
      <c r="AX584" s="63"/>
      <c r="AY584" s="63"/>
    </row>
    <row r="585" spans="1:51" ht="14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63"/>
      <c r="AD585" s="63"/>
      <c r="AE585" s="63"/>
      <c r="AF585" s="63"/>
      <c r="AG585" s="63"/>
      <c r="AH585" s="63"/>
      <c r="AI585" s="63"/>
      <c r="AJ585" s="63"/>
      <c r="AK585" s="63"/>
      <c r="AL585" s="63"/>
      <c r="AM585" s="63"/>
      <c r="AN585" s="63"/>
      <c r="AO585" s="63"/>
      <c r="AP585" s="63"/>
      <c r="AQ585" s="63"/>
      <c r="AR585" s="63"/>
      <c r="AS585" s="63"/>
      <c r="AT585" s="63"/>
      <c r="AU585" s="63"/>
      <c r="AV585" s="63"/>
      <c r="AW585" s="63"/>
      <c r="AX585" s="63"/>
      <c r="AY585" s="63"/>
    </row>
    <row r="586" spans="1:51" ht="14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  <c r="AA586" s="63"/>
      <c r="AB586" s="63"/>
      <c r="AC586" s="63"/>
      <c r="AD586" s="63"/>
      <c r="AE586" s="63"/>
      <c r="AF586" s="63"/>
      <c r="AG586" s="63"/>
      <c r="AH586" s="63"/>
      <c r="AI586" s="63"/>
      <c r="AJ586" s="63"/>
      <c r="AK586" s="63"/>
      <c r="AL586" s="63"/>
      <c r="AM586" s="63"/>
      <c r="AN586" s="63"/>
      <c r="AO586" s="63"/>
      <c r="AP586" s="63"/>
      <c r="AQ586" s="63"/>
      <c r="AR586" s="63"/>
      <c r="AS586" s="63"/>
      <c r="AT586" s="63"/>
      <c r="AU586" s="63"/>
      <c r="AV586" s="63"/>
      <c r="AW586" s="63"/>
      <c r="AX586" s="63"/>
      <c r="AY586" s="63"/>
    </row>
    <row r="587" spans="1:51" ht="14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63"/>
      <c r="AE587" s="63"/>
      <c r="AF587" s="63"/>
      <c r="AG587" s="63"/>
      <c r="AH587" s="63"/>
      <c r="AI587" s="63"/>
      <c r="AJ587" s="63"/>
      <c r="AK587" s="63"/>
      <c r="AL587" s="63"/>
      <c r="AM587" s="63"/>
      <c r="AN587" s="63"/>
      <c r="AO587" s="63"/>
      <c r="AP587" s="63"/>
      <c r="AQ587" s="63"/>
      <c r="AR587" s="63"/>
      <c r="AS587" s="63"/>
      <c r="AT587" s="63"/>
      <c r="AU587" s="63"/>
      <c r="AV587" s="63"/>
      <c r="AW587" s="63"/>
      <c r="AX587" s="63"/>
      <c r="AY587" s="63"/>
    </row>
    <row r="588" spans="1:51" ht="14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63"/>
      <c r="AD588" s="63"/>
      <c r="AE588" s="63"/>
      <c r="AF588" s="63"/>
      <c r="AG588" s="63"/>
      <c r="AH588" s="63"/>
      <c r="AI588" s="63"/>
      <c r="AJ588" s="63"/>
      <c r="AK588" s="63"/>
      <c r="AL588" s="63"/>
      <c r="AM588" s="63"/>
      <c r="AN588" s="63"/>
      <c r="AO588" s="63"/>
      <c r="AP588" s="63"/>
      <c r="AQ588" s="63"/>
      <c r="AR588" s="63"/>
      <c r="AS588" s="63"/>
      <c r="AT588" s="63"/>
      <c r="AU588" s="63"/>
      <c r="AV588" s="63"/>
      <c r="AW588" s="63"/>
      <c r="AX588" s="63"/>
      <c r="AY588" s="63"/>
    </row>
    <row r="589" spans="1:51" ht="14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63"/>
      <c r="AD589" s="63"/>
      <c r="AE589" s="63"/>
      <c r="AF589" s="63"/>
      <c r="AG589" s="63"/>
      <c r="AH589" s="63"/>
      <c r="AI589" s="63"/>
      <c r="AJ589" s="63"/>
      <c r="AK589" s="63"/>
      <c r="AL589" s="63"/>
      <c r="AM589" s="63"/>
      <c r="AN589" s="63"/>
      <c r="AO589" s="63"/>
      <c r="AP589" s="63"/>
      <c r="AQ589" s="63"/>
      <c r="AR589" s="63"/>
      <c r="AS589" s="63"/>
      <c r="AT589" s="63"/>
      <c r="AU589" s="63"/>
      <c r="AV589" s="63"/>
      <c r="AW589" s="63"/>
      <c r="AX589" s="63"/>
      <c r="AY589" s="63"/>
    </row>
    <row r="590" spans="1:51" ht="14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63"/>
      <c r="AD590" s="63"/>
      <c r="AE590" s="63"/>
      <c r="AF590" s="63"/>
      <c r="AG590" s="63"/>
      <c r="AH590" s="63"/>
      <c r="AI590" s="63"/>
      <c r="AJ590" s="63"/>
      <c r="AK590" s="63"/>
      <c r="AL590" s="63"/>
      <c r="AM590" s="63"/>
      <c r="AN590" s="63"/>
      <c r="AO590" s="63"/>
      <c r="AP590" s="63"/>
      <c r="AQ590" s="63"/>
      <c r="AR590" s="63"/>
      <c r="AS590" s="63"/>
      <c r="AT590" s="63"/>
      <c r="AU590" s="63"/>
      <c r="AV590" s="63"/>
      <c r="AW590" s="63"/>
      <c r="AX590" s="63"/>
      <c r="AY590" s="63"/>
    </row>
    <row r="591" spans="1:51" ht="14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63"/>
      <c r="AD591" s="63"/>
      <c r="AE591" s="63"/>
      <c r="AF591" s="63"/>
      <c r="AG591" s="63"/>
      <c r="AH591" s="63"/>
      <c r="AI591" s="63"/>
      <c r="AJ591" s="63"/>
      <c r="AK591" s="63"/>
      <c r="AL591" s="63"/>
      <c r="AM591" s="63"/>
      <c r="AN591" s="63"/>
      <c r="AO591" s="63"/>
      <c r="AP591" s="63"/>
      <c r="AQ591" s="63"/>
      <c r="AR591" s="63"/>
      <c r="AS591" s="63"/>
      <c r="AT591" s="63"/>
      <c r="AU591" s="63"/>
      <c r="AV591" s="63"/>
      <c r="AW591" s="63"/>
      <c r="AX591" s="63"/>
      <c r="AY591" s="63"/>
    </row>
    <row r="592" spans="1:51" ht="14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63"/>
      <c r="AD592" s="63"/>
      <c r="AE592" s="63"/>
      <c r="AF592" s="63"/>
      <c r="AG592" s="63"/>
      <c r="AH592" s="63"/>
      <c r="AI592" s="63"/>
      <c r="AJ592" s="63"/>
      <c r="AK592" s="63"/>
      <c r="AL592" s="63"/>
      <c r="AM592" s="63"/>
      <c r="AN592" s="63"/>
      <c r="AO592" s="63"/>
      <c r="AP592" s="63"/>
      <c r="AQ592" s="63"/>
      <c r="AR592" s="63"/>
      <c r="AS592" s="63"/>
      <c r="AT592" s="63"/>
      <c r="AU592" s="63"/>
      <c r="AV592" s="63"/>
      <c r="AW592" s="63"/>
      <c r="AX592" s="63"/>
      <c r="AY592" s="63"/>
    </row>
    <row r="593" spans="1:51" ht="14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63"/>
      <c r="AD593" s="63"/>
      <c r="AE593" s="63"/>
      <c r="AF593" s="63"/>
      <c r="AG593" s="63"/>
      <c r="AH593" s="63"/>
      <c r="AI593" s="63"/>
      <c r="AJ593" s="63"/>
      <c r="AK593" s="63"/>
      <c r="AL593" s="63"/>
      <c r="AM593" s="63"/>
      <c r="AN593" s="63"/>
      <c r="AO593" s="63"/>
      <c r="AP593" s="63"/>
      <c r="AQ593" s="63"/>
      <c r="AR593" s="63"/>
      <c r="AS593" s="63"/>
      <c r="AT593" s="63"/>
      <c r="AU593" s="63"/>
      <c r="AV593" s="63"/>
      <c r="AW593" s="63"/>
      <c r="AX593" s="63"/>
      <c r="AY593" s="63"/>
    </row>
    <row r="594" spans="1:51" ht="14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  <c r="AA594" s="63"/>
      <c r="AB594" s="63"/>
      <c r="AC594" s="63"/>
      <c r="AD594" s="63"/>
      <c r="AE594" s="63"/>
      <c r="AF594" s="63"/>
      <c r="AG594" s="63"/>
      <c r="AH594" s="63"/>
      <c r="AI594" s="63"/>
      <c r="AJ594" s="63"/>
      <c r="AK594" s="63"/>
      <c r="AL594" s="63"/>
      <c r="AM594" s="63"/>
      <c r="AN594" s="63"/>
      <c r="AO594" s="63"/>
      <c r="AP594" s="63"/>
      <c r="AQ594" s="63"/>
      <c r="AR594" s="63"/>
      <c r="AS594" s="63"/>
      <c r="AT594" s="63"/>
      <c r="AU594" s="63"/>
      <c r="AV594" s="63"/>
      <c r="AW594" s="63"/>
      <c r="AX594" s="63"/>
      <c r="AY594" s="63"/>
    </row>
    <row r="595" spans="1:51" ht="14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  <c r="AA595" s="63"/>
      <c r="AB595" s="63"/>
      <c r="AC595" s="63"/>
      <c r="AD595" s="63"/>
      <c r="AE595" s="63"/>
      <c r="AF595" s="63"/>
      <c r="AG595" s="63"/>
      <c r="AH595" s="63"/>
      <c r="AI595" s="63"/>
      <c r="AJ595" s="63"/>
      <c r="AK595" s="63"/>
      <c r="AL595" s="63"/>
      <c r="AM595" s="63"/>
      <c r="AN595" s="63"/>
      <c r="AO595" s="63"/>
      <c r="AP595" s="63"/>
      <c r="AQ595" s="63"/>
      <c r="AR595" s="63"/>
      <c r="AS595" s="63"/>
      <c r="AT595" s="63"/>
      <c r="AU595" s="63"/>
      <c r="AV595" s="63"/>
      <c r="AW595" s="63"/>
      <c r="AX595" s="63"/>
      <c r="AY595" s="63"/>
    </row>
    <row r="596" spans="1:51" ht="14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  <c r="AL596" s="63"/>
      <c r="AM596" s="63"/>
      <c r="AN596" s="63"/>
      <c r="AO596" s="63"/>
      <c r="AP596" s="63"/>
      <c r="AQ596" s="63"/>
      <c r="AR596" s="63"/>
      <c r="AS596" s="63"/>
      <c r="AT596" s="63"/>
      <c r="AU596" s="63"/>
      <c r="AV596" s="63"/>
      <c r="AW596" s="63"/>
      <c r="AX596" s="63"/>
      <c r="AY596" s="63"/>
    </row>
    <row r="597" spans="1:51" ht="14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  <c r="AA597" s="63"/>
      <c r="AB597" s="63"/>
      <c r="AC597" s="63"/>
      <c r="AD597" s="63"/>
      <c r="AE597" s="63"/>
      <c r="AF597" s="63"/>
      <c r="AG597" s="63"/>
      <c r="AH597" s="63"/>
      <c r="AI597" s="63"/>
      <c r="AJ597" s="63"/>
      <c r="AK597" s="63"/>
      <c r="AL597" s="63"/>
      <c r="AM597" s="63"/>
      <c r="AN597" s="63"/>
      <c r="AO597" s="63"/>
      <c r="AP597" s="63"/>
      <c r="AQ597" s="63"/>
      <c r="AR597" s="63"/>
      <c r="AS597" s="63"/>
      <c r="AT597" s="63"/>
      <c r="AU597" s="63"/>
      <c r="AV597" s="63"/>
      <c r="AW597" s="63"/>
      <c r="AX597" s="63"/>
      <c r="AY597" s="63"/>
    </row>
    <row r="598" spans="1:51" ht="14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63"/>
      <c r="AD598" s="63"/>
      <c r="AE598" s="63"/>
      <c r="AF598" s="63"/>
      <c r="AG598" s="63"/>
      <c r="AH598" s="63"/>
      <c r="AI598" s="63"/>
      <c r="AJ598" s="63"/>
      <c r="AK598" s="63"/>
      <c r="AL598" s="63"/>
      <c r="AM598" s="63"/>
      <c r="AN598" s="63"/>
      <c r="AO598" s="63"/>
      <c r="AP598" s="63"/>
      <c r="AQ598" s="63"/>
      <c r="AR598" s="63"/>
      <c r="AS598" s="63"/>
      <c r="AT598" s="63"/>
      <c r="AU598" s="63"/>
      <c r="AV598" s="63"/>
      <c r="AW598" s="63"/>
      <c r="AX598" s="63"/>
      <c r="AY598" s="63"/>
    </row>
    <row r="599" spans="1:51" ht="14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63"/>
      <c r="AE599" s="63"/>
      <c r="AF599" s="63"/>
      <c r="AG599" s="63"/>
      <c r="AH599" s="63"/>
      <c r="AI599" s="63"/>
      <c r="AJ599" s="63"/>
      <c r="AK599" s="63"/>
      <c r="AL599" s="63"/>
      <c r="AM599" s="63"/>
      <c r="AN599" s="63"/>
      <c r="AO599" s="63"/>
      <c r="AP599" s="63"/>
      <c r="AQ599" s="63"/>
      <c r="AR599" s="63"/>
      <c r="AS599" s="63"/>
      <c r="AT599" s="63"/>
      <c r="AU599" s="63"/>
      <c r="AV599" s="63"/>
      <c r="AW599" s="63"/>
      <c r="AX599" s="63"/>
      <c r="AY599" s="63"/>
    </row>
    <row r="600" spans="1:51" ht="14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  <c r="AA600" s="63"/>
      <c r="AB600" s="63"/>
      <c r="AC600" s="63"/>
      <c r="AD600" s="63"/>
      <c r="AE600" s="63"/>
      <c r="AF600" s="63"/>
      <c r="AG600" s="63"/>
      <c r="AH600" s="63"/>
      <c r="AI600" s="63"/>
      <c r="AJ600" s="63"/>
      <c r="AK600" s="63"/>
      <c r="AL600" s="63"/>
      <c r="AM600" s="63"/>
      <c r="AN600" s="63"/>
      <c r="AO600" s="63"/>
      <c r="AP600" s="63"/>
      <c r="AQ600" s="63"/>
      <c r="AR600" s="63"/>
      <c r="AS600" s="63"/>
      <c r="AT600" s="63"/>
      <c r="AU600" s="63"/>
      <c r="AV600" s="63"/>
      <c r="AW600" s="63"/>
      <c r="AX600" s="63"/>
      <c r="AY600" s="63"/>
    </row>
    <row r="601" spans="1:51" ht="14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  <c r="AA601" s="63"/>
      <c r="AB601" s="63"/>
      <c r="AC601" s="63"/>
      <c r="AD601" s="63"/>
      <c r="AE601" s="63"/>
      <c r="AF601" s="63"/>
      <c r="AG601" s="63"/>
      <c r="AH601" s="63"/>
      <c r="AI601" s="63"/>
      <c r="AJ601" s="63"/>
      <c r="AK601" s="63"/>
      <c r="AL601" s="63"/>
      <c r="AM601" s="63"/>
      <c r="AN601" s="63"/>
      <c r="AO601" s="63"/>
      <c r="AP601" s="63"/>
      <c r="AQ601" s="63"/>
      <c r="AR601" s="63"/>
      <c r="AS601" s="63"/>
      <c r="AT601" s="63"/>
      <c r="AU601" s="63"/>
      <c r="AV601" s="63"/>
      <c r="AW601" s="63"/>
      <c r="AX601" s="63"/>
      <c r="AY601" s="63"/>
    </row>
    <row r="602" spans="1:51" ht="14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  <c r="AA602" s="63"/>
      <c r="AB602" s="63"/>
      <c r="AC602" s="63"/>
      <c r="AD602" s="63"/>
      <c r="AE602" s="63"/>
      <c r="AF602" s="63"/>
      <c r="AG602" s="63"/>
      <c r="AH602" s="63"/>
      <c r="AI602" s="63"/>
      <c r="AJ602" s="63"/>
      <c r="AK602" s="63"/>
      <c r="AL602" s="63"/>
      <c r="AM602" s="63"/>
      <c r="AN602" s="63"/>
      <c r="AO602" s="63"/>
      <c r="AP602" s="63"/>
      <c r="AQ602" s="63"/>
      <c r="AR602" s="63"/>
      <c r="AS602" s="63"/>
      <c r="AT602" s="63"/>
      <c r="AU602" s="63"/>
      <c r="AV602" s="63"/>
      <c r="AW602" s="63"/>
      <c r="AX602" s="63"/>
      <c r="AY602" s="63"/>
    </row>
    <row r="603" spans="1:51" ht="14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63"/>
      <c r="AE603" s="63"/>
      <c r="AF603" s="63"/>
      <c r="AG603" s="63"/>
      <c r="AH603" s="63"/>
      <c r="AI603" s="63"/>
      <c r="AJ603" s="63"/>
      <c r="AK603" s="63"/>
      <c r="AL603" s="63"/>
      <c r="AM603" s="63"/>
      <c r="AN603" s="63"/>
      <c r="AO603" s="63"/>
      <c r="AP603" s="63"/>
      <c r="AQ603" s="63"/>
      <c r="AR603" s="63"/>
      <c r="AS603" s="63"/>
      <c r="AT603" s="63"/>
      <c r="AU603" s="63"/>
      <c r="AV603" s="63"/>
      <c r="AW603" s="63"/>
      <c r="AX603" s="63"/>
      <c r="AY603" s="63"/>
    </row>
    <row r="604" spans="1:51" ht="14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63"/>
      <c r="AD604" s="63"/>
      <c r="AE604" s="63"/>
      <c r="AF604" s="63"/>
      <c r="AG604" s="63"/>
      <c r="AH604" s="63"/>
      <c r="AI604" s="63"/>
      <c r="AJ604" s="63"/>
      <c r="AK604" s="63"/>
      <c r="AL604" s="63"/>
      <c r="AM604" s="63"/>
      <c r="AN604" s="63"/>
      <c r="AO604" s="63"/>
      <c r="AP604" s="63"/>
      <c r="AQ604" s="63"/>
      <c r="AR604" s="63"/>
      <c r="AS604" s="63"/>
      <c r="AT604" s="63"/>
      <c r="AU604" s="63"/>
      <c r="AV604" s="63"/>
      <c r="AW604" s="63"/>
      <c r="AX604" s="63"/>
      <c r="AY604" s="63"/>
    </row>
    <row r="605" spans="1:51" ht="14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63"/>
      <c r="AE605" s="63"/>
      <c r="AF605" s="63"/>
      <c r="AG605" s="63"/>
      <c r="AH605" s="63"/>
      <c r="AI605" s="63"/>
      <c r="AJ605" s="63"/>
      <c r="AK605" s="63"/>
      <c r="AL605" s="63"/>
      <c r="AM605" s="63"/>
      <c r="AN605" s="63"/>
      <c r="AO605" s="63"/>
      <c r="AP605" s="63"/>
      <c r="AQ605" s="63"/>
      <c r="AR605" s="63"/>
      <c r="AS605" s="63"/>
      <c r="AT605" s="63"/>
      <c r="AU605" s="63"/>
      <c r="AV605" s="63"/>
      <c r="AW605" s="63"/>
      <c r="AX605" s="63"/>
      <c r="AY605" s="63"/>
    </row>
    <row r="606" spans="1:51" ht="14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63"/>
      <c r="AE606" s="63"/>
      <c r="AF606" s="63"/>
      <c r="AG606" s="63"/>
      <c r="AH606" s="63"/>
      <c r="AI606" s="63"/>
      <c r="AJ606" s="63"/>
      <c r="AK606" s="63"/>
      <c r="AL606" s="63"/>
      <c r="AM606" s="63"/>
      <c r="AN606" s="63"/>
      <c r="AO606" s="63"/>
      <c r="AP606" s="63"/>
      <c r="AQ606" s="63"/>
      <c r="AR606" s="63"/>
      <c r="AS606" s="63"/>
      <c r="AT606" s="63"/>
      <c r="AU606" s="63"/>
      <c r="AV606" s="63"/>
      <c r="AW606" s="63"/>
      <c r="AX606" s="63"/>
      <c r="AY606" s="63"/>
    </row>
    <row r="607" spans="1:51" ht="14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63"/>
      <c r="AE607" s="63"/>
      <c r="AF607" s="63"/>
      <c r="AG607" s="63"/>
      <c r="AH607" s="63"/>
      <c r="AI607" s="63"/>
      <c r="AJ607" s="63"/>
      <c r="AK607" s="63"/>
      <c r="AL607" s="63"/>
      <c r="AM607" s="63"/>
      <c r="AN607" s="63"/>
      <c r="AO607" s="63"/>
      <c r="AP607" s="63"/>
      <c r="AQ607" s="63"/>
      <c r="AR607" s="63"/>
      <c r="AS607" s="63"/>
      <c r="AT607" s="63"/>
      <c r="AU607" s="63"/>
      <c r="AV607" s="63"/>
      <c r="AW607" s="63"/>
      <c r="AX607" s="63"/>
      <c r="AY607" s="63"/>
    </row>
    <row r="608" spans="1:51" ht="14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63"/>
      <c r="AD608" s="63"/>
      <c r="AE608" s="63"/>
      <c r="AF608" s="63"/>
      <c r="AG608" s="63"/>
      <c r="AH608" s="63"/>
      <c r="AI608" s="63"/>
      <c r="AJ608" s="63"/>
      <c r="AK608" s="63"/>
      <c r="AL608" s="63"/>
      <c r="AM608" s="63"/>
      <c r="AN608" s="63"/>
      <c r="AO608" s="63"/>
      <c r="AP608" s="63"/>
      <c r="AQ608" s="63"/>
      <c r="AR608" s="63"/>
      <c r="AS608" s="63"/>
      <c r="AT608" s="63"/>
      <c r="AU608" s="63"/>
      <c r="AV608" s="63"/>
      <c r="AW608" s="63"/>
      <c r="AX608" s="63"/>
      <c r="AY608" s="63"/>
    </row>
    <row r="609" spans="1:51" ht="14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  <c r="AA609" s="63"/>
      <c r="AB609" s="63"/>
      <c r="AC609" s="63"/>
      <c r="AD609" s="63"/>
      <c r="AE609" s="63"/>
      <c r="AF609" s="63"/>
      <c r="AG609" s="63"/>
      <c r="AH609" s="63"/>
      <c r="AI609" s="63"/>
      <c r="AJ609" s="63"/>
      <c r="AK609" s="63"/>
      <c r="AL609" s="63"/>
      <c r="AM609" s="63"/>
      <c r="AN609" s="63"/>
      <c r="AO609" s="63"/>
      <c r="AP609" s="63"/>
      <c r="AQ609" s="63"/>
      <c r="AR609" s="63"/>
      <c r="AS609" s="63"/>
      <c r="AT609" s="63"/>
      <c r="AU609" s="63"/>
      <c r="AV609" s="63"/>
      <c r="AW609" s="63"/>
      <c r="AX609" s="63"/>
      <c r="AY609" s="63"/>
    </row>
    <row r="610" spans="1:51" ht="14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63"/>
      <c r="AD610" s="63"/>
      <c r="AE610" s="63"/>
      <c r="AF610" s="63"/>
      <c r="AG610" s="63"/>
      <c r="AH610" s="63"/>
      <c r="AI610" s="63"/>
      <c r="AJ610" s="63"/>
      <c r="AK610" s="63"/>
      <c r="AL610" s="63"/>
      <c r="AM610" s="63"/>
      <c r="AN610" s="63"/>
      <c r="AO610" s="63"/>
      <c r="AP610" s="63"/>
      <c r="AQ610" s="63"/>
      <c r="AR610" s="63"/>
      <c r="AS610" s="63"/>
      <c r="AT610" s="63"/>
      <c r="AU610" s="63"/>
      <c r="AV610" s="63"/>
      <c r="AW610" s="63"/>
      <c r="AX610" s="63"/>
      <c r="AY610" s="63"/>
    </row>
    <row r="611" spans="1:51" ht="14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63"/>
      <c r="AE611" s="63"/>
      <c r="AF611" s="63"/>
      <c r="AG611" s="63"/>
      <c r="AH611" s="63"/>
      <c r="AI611" s="63"/>
      <c r="AJ611" s="63"/>
      <c r="AK611" s="63"/>
      <c r="AL611" s="63"/>
      <c r="AM611" s="63"/>
      <c r="AN611" s="63"/>
      <c r="AO611" s="63"/>
      <c r="AP611" s="63"/>
      <c r="AQ611" s="63"/>
      <c r="AR611" s="63"/>
      <c r="AS611" s="63"/>
      <c r="AT611" s="63"/>
      <c r="AU611" s="63"/>
      <c r="AV611" s="63"/>
      <c r="AW611" s="63"/>
      <c r="AX611" s="63"/>
      <c r="AY611" s="63"/>
    </row>
    <row r="612" spans="1:51" ht="14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63"/>
      <c r="AD612" s="63"/>
      <c r="AE612" s="63"/>
      <c r="AF612" s="63"/>
      <c r="AG612" s="63"/>
      <c r="AH612" s="63"/>
      <c r="AI612" s="63"/>
      <c r="AJ612" s="63"/>
      <c r="AK612" s="63"/>
      <c r="AL612" s="63"/>
      <c r="AM612" s="63"/>
      <c r="AN612" s="63"/>
      <c r="AO612" s="63"/>
      <c r="AP612" s="63"/>
      <c r="AQ612" s="63"/>
      <c r="AR612" s="63"/>
      <c r="AS612" s="63"/>
      <c r="AT612" s="63"/>
      <c r="AU612" s="63"/>
      <c r="AV612" s="63"/>
      <c r="AW612" s="63"/>
      <c r="AX612" s="63"/>
      <c r="AY612" s="63"/>
    </row>
    <row r="613" spans="1:51" ht="14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63"/>
      <c r="AE613" s="63"/>
      <c r="AF613" s="63"/>
      <c r="AG613" s="63"/>
      <c r="AH613" s="63"/>
      <c r="AI613" s="63"/>
      <c r="AJ613" s="63"/>
      <c r="AK613" s="63"/>
      <c r="AL613" s="63"/>
      <c r="AM613" s="63"/>
      <c r="AN613" s="63"/>
      <c r="AO613" s="63"/>
      <c r="AP613" s="63"/>
      <c r="AQ613" s="63"/>
      <c r="AR613" s="63"/>
      <c r="AS613" s="63"/>
      <c r="AT613" s="63"/>
      <c r="AU613" s="63"/>
      <c r="AV613" s="63"/>
      <c r="AW613" s="63"/>
      <c r="AX613" s="63"/>
      <c r="AY613" s="63"/>
    </row>
    <row r="614" spans="1:51" ht="14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63"/>
      <c r="AD614" s="63"/>
      <c r="AE614" s="63"/>
      <c r="AF614" s="63"/>
      <c r="AG614" s="63"/>
      <c r="AH614" s="63"/>
      <c r="AI614" s="63"/>
      <c r="AJ614" s="63"/>
      <c r="AK614" s="63"/>
      <c r="AL614" s="63"/>
      <c r="AM614" s="63"/>
      <c r="AN614" s="63"/>
      <c r="AO614" s="63"/>
      <c r="AP614" s="63"/>
      <c r="AQ614" s="63"/>
      <c r="AR614" s="63"/>
      <c r="AS614" s="63"/>
      <c r="AT614" s="63"/>
      <c r="AU614" s="63"/>
      <c r="AV614" s="63"/>
      <c r="AW614" s="63"/>
      <c r="AX614" s="63"/>
      <c r="AY614" s="63"/>
    </row>
    <row r="615" spans="1:51" ht="14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63"/>
      <c r="AD615" s="63"/>
      <c r="AE615" s="63"/>
      <c r="AF615" s="63"/>
      <c r="AG615" s="63"/>
      <c r="AH615" s="63"/>
      <c r="AI615" s="63"/>
      <c r="AJ615" s="63"/>
      <c r="AK615" s="63"/>
      <c r="AL615" s="63"/>
      <c r="AM615" s="63"/>
      <c r="AN615" s="63"/>
      <c r="AO615" s="63"/>
      <c r="AP615" s="63"/>
      <c r="AQ615" s="63"/>
      <c r="AR615" s="63"/>
      <c r="AS615" s="63"/>
      <c r="AT615" s="63"/>
      <c r="AU615" s="63"/>
      <c r="AV615" s="63"/>
      <c r="AW615" s="63"/>
      <c r="AX615" s="63"/>
      <c r="AY615" s="63"/>
    </row>
    <row r="616" spans="1:51" ht="14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  <c r="AA616" s="63"/>
      <c r="AB616" s="63"/>
      <c r="AC616" s="63"/>
      <c r="AD616" s="63"/>
      <c r="AE616" s="63"/>
      <c r="AF616" s="63"/>
      <c r="AG616" s="63"/>
      <c r="AH616" s="63"/>
      <c r="AI616" s="63"/>
      <c r="AJ616" s="63"/>
      <c r="AK616" s="63"/>
      <c r="AL616" s="63"/>
      <c r="AM616" s="63"/>
      <c r="AN616" s="63"/>
      <c r="AO616" s="63"/>
      <c r="AP616" s="63"/>
      <c r="AQ616" s="63"/>
      <c r="AR616" s="63"/>
      <c r="AS616" s="63"/>
      <c r="AT616" s="63"/>
      <c r="AU616" s="63"/>
      <c r="AV616" s="63"/>
      <c r="AW616" s="63"/>
      <c r="AX616" s="63"/>
      <c r="AY616" s="63"/>
    </row>
    <row r="617" spans="1:51" ht="14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  <c r="AA617" s="63"/>
      <c r="AB617" s="63"/>
      <c r="AC617" s="63"/>
      <c r="AD617" s="63"/>
      <c r="AE617" s="63"/>
      <c r="AF617" s="63"/>
      <c r="AG617" s="63"/>
      <c r="AH617" s="63"/>
      <c r="AI617" s="63"/>
      <c r="AJ617" s="63"/>
      <c r="AK617" s="63"/>
      <c r="AL617" s="63"/>
      <c r="AM617" s="63"/>
      <c r="AN617" s="63"/>
      <c r="AO617" s="63"/>
      <c r="AP617" s="63"/>
      <c r="AQ617" s="63"/>
      <c r="AR617" s="63"/>
      <c r="AS617" s="63"/>
      <c r="AT617" s="63"/>
      <c r="AU617" s="63"/>
      <c r="AV617" s="63"/>
      <c r="AW617" s="63"/>
      <c r="AX617" s="63"/>
      <c r="AY617" s="63"/>
    </row>
    <row r="618" spans="1:51" ht="14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  <c r="AA618" s="63"/>
      <c r="AB618" s="63"/>
      <c r="AC618" s="63"/>
      <c r="AD618" s="63"/>
      <c r="AE618" s="63"/>
      <c r="AF618" s="63"/>
      <c r="AG618" s="63"/>
      <c r="AH618" s="63"/>
      <c r="AI618" s="63"/>
      <c r="AJ618" s="63"/>
      <c r="AK618" s="63"/>
      <c r="AL618" s="63"/>
      <c r="AM618" s="63"/>
      <c r="AN618" s="63"/>
      <c r="AO618" s="63"/>
      <c r="AP618" s="63"/>
      <c r="AQ618" s="63"/>
      <c r="AR618" s="63"/>
      <c r="AS618" s="63"/>
      <c r="AT618" s="63"/>
      <c r="AU618" s="63"/>
      <c r="AV618" s="63"/>
      <c r="AW618" s="63"/>
      <c r="AX618" s="63"/>
      <c r="AY618" s="63"/>
    </row>
    <row r="619" spans="1:51" ht="14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  <c r="AA619" s="63"/>
      <c r="AB619" s="63"/>
      <c r="AC619" s="63"/>
      <c r="AD619" s="63"/>
      <c r="AE619" s="63"/>
      <c r="AF619" s="63"/>
      <c r="AG619" s="63"/>
      <c r="AH619" s="63"/>
      <c r="AI619" s="63"/>
      <c r="AJ619" s="63"/>
      <c r="AK619" s="63"/>
      <c r="AL619" s="63"/>
      <c r="AM619" s="63"/>
      <c r="AN619" s="63"/>
      <c r="AO619" s="63"/>
      <c r="AP619" s="63"/>
      <c r="AQ619" s="63"/>
      <c r="AR619" s="63"/>
      <c r="AS619" s="63"/>
      <c r="AT619" s="63"/>
      <c r="AU619" s="63"/>
      <c r="AV619" s="63"/>
      <c r="AW619" s="63"/>
      <c r="AX619" s="63"/>
      <c r="AY619" s="63"/>
    </row>
    <row r="620" spans="1:51" ht="14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  <c r="AA620" s="63"/>
      <c r="AB620" s="63"/>
      <c r="AC620" s="63"/>
      <c r="AD620" s="63"/>
      <c r="AE620" s="63"/>
      <c r="AF620" s="63"/>
      <c r="AG620" s="63"/>
      <c r="AH620" s="63"/>
      <c r="AI620" s="63"/>
      <c r="AJ620" s="63"/>
      <c r="AK620" s="63"/>
      <c r="AL620" s="63"/>
      <c r="AM620" s="63"/>
      <c r="AN620" s="63"/>
      <c r="AO620" s="63"/>
      <c r="AP620" s="63"/>
      <c r="AQ620" s="63"/>
      <c r="AR620" s="63"/>
      <c r="AS620" s="63"/>
      <c r="AT620" s="63"/>
      <c r="AU620" s="63"/>
      <c r="AV620" s="63"/>
      <c r="AW620" s="63"/>
      <c r="AX620" s="63"/>
      <c r="AY620" s="63"/>
    </row>
    <row r="621" spans="1:51" ht="14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63"/>
      <c r="AD621" s="63"/>
      <c r="AE621" s="63"/>
      <c r="AF621" s="63"/>
      <c r="AG621" s="63"/>
      <c r="AH621" s="63"/>
      <c r="AI621" s="63"/>
      <c r="AJ621" s="63"/>
      <c r="AK621" s="63"/>
      <c r="AL621" s="63"/>
      <c r="AM621" s="63"/>
      <c r="AN621" s="63"/>
      <c r="AO621" s="63"/>
      <c r="AP621" s="63"/>
      <c r="AQ621" s="63"/>
      <c r="AR621" s="63"/>
      <c r="AS621" s="63"/>
      <c r="AT621" s="63"/>
      <c r="AU621" s="63"/>
      <c r="AV621" s="63"/>
      <c r="AW621" s="63"/>
      <c r="AX621" s="63"/>
      <c r="AY621" s="63"/>
    </row>
    <row r="622" spans="1:51" ht="14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63"/>
      <c r="AM622" s="63"/>
      <c r="AN622" s="63"/>
      <c r="AO622" s="63"/>
      <c r="AP622" s="63"/>
      <c r="AQ622" s="63"/>
      <c r="AR622" s="63"/>
      <c r="AS622" s="63"/>
      <c r="AT622" s="63"/>
      <c r="AU622" s="63"/>
      <c r="AV622" s="63"/>
      <c r="AW622" s="63"/>
      <c r="AX622" s="63"/>
      <c r="AY622" s="63"/>
    </row>
    <row r="623" spans="1:51" ht="14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  <c r="AL623" s="63"/>
      <c r="AM623" s="63"/>
      <c r="AN623" s="63"/>
      <c r="AO623" s="63"/>
      <c r="AP623" s="63"/>
      <c r="AQ623" s="63"/>
      <c r="AR623" s="63"/>
      <c r="AS623" s="63"/>
      <c r="AT623" s="63"/>
      <c r="AU623" s="63"/>
      <c r="AV623" s="63"/>
      <c r="AW623" s="63"/>
      <c r="AX623" s="63"/>
      <c r="AY623" s="63"/>
    </row>
    <row r="624" spans="1:51" ht="14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  <c r="AA624" s="63"/>
      <c r="AB624" s="63"/>
      <c r="AC624" s="63"/>
      <c r="AD624" s="63"/>
      <c r="AE624" s="63"/>
      <c r="AF624" s="63"/>
      <c r="AG624" s="63"/>
      <c r="AH624" s="63"/>
      <c r="AI624" s="63"/>
      <c r="AJ624" s="63"/>
      <c r="AK624" s="63"/>
      <c r="AL624" s="63"/>
      <c r="AM624" s="63"/>
      <c r="AN624" s="63"/>
      <c r="AO624" s="63"/>
      <c r="AP624" s="63"/>
      <c r="AQ624" s="63"/>
      <c r="AR624" s="63"/>
      <c r="AS624" s="63"/>
      <c r="AT624" s="63"/>
      <c r="AU624" s="63"/>
      <c r="AV624" s="63"/>
      <c r="AW624" s="63"/>
      <c r="AX624" s="63"/>
      <c r="AY624" s="63"/>
    </row>
    <row r="625" spans="1:51" ht="14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63"/>
      <c r="AD625" s="63"/>
      <c r="AE625" s="63"/>
      <c r="AF625" s="63"/>
      <c r="AG625" s="63"/>
      <c r="AH625" s="63"/>
      <c r="AI625" s="63"/>
      <c r="AJ625" s="63"/>
      <c r="AK625" s="63"/>
      <c r="AL625" s="63"/>
      <c r="AM625" s="63"/>
      <c r="AN625" s="63"/>
      <c r="AO625" s="63"/>
      <c r="AP625" s="63"/>
      <c r="AQ625" s="63"/>
      <c r="AR625" s="63"/>
      <c r="AS625" s="63"/>
      <c r="AT625" s="63"/>
      <c r="AU625" s="63"/>
      <c r="AV625" s="63"/>
      <c r="AW625" s="63"/>
      <c r="AX625" s="63"/>
      <c r="AY625" s="63"/>
    </row>
    <row r="626" spans="1:51" ht="14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  <c r="AA626" s="63"/>
      <c r="AB626" s="63"/>
      <c r="AC626" s="63"/>
      <c r="AD626" s="63"/>
      <c r="AE626" s="63"/>
      <c r="AF626" s="63"/>
      <c r="AG626" s="63"/>
      <c r="AH626" s="63"/>
      <c r="AI626" s="63"/>
      <c r="AJ626" s="63"/>
      <c r="AK626" s="63"/>
      <c r="AL626" s="63"/>
      <c r="AM626" s="63"/>
      <c r="AN626" s="63"/>
      <c r="AO626" s="63"/>
      <c r="AP626" s="63"/>
      <c r="AQ626" s="63"/>
      <c r="AR626" s="63"/>
      <c r="AS626" s="63"/>
      <c r="AT626" s="63"/>
      <c r="AU626" s="63"/>
      <c r="AV626" s="63"/>
      <c r="AW626" s="63"/>
      <c r="AX626" s="63"/>
      <c r="AY626" s="63"/>
    </row>
    <row r="627" spans="1:51" ht="14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  <c r="AA627" s="63"/>
      <c r="AB627" s="63"/>
      <c r="AC627" s="63"/>
      <c r="AD627" s="63"/>
      <c r="AE627" s="63"/>
      <c r="AF627" s="63"/>
      <c r="AG627" s="63"/>
      <c r="AH627" s="63"/>
      <c r="AI627" s="63"/>
      <c r="AJ627" s="63"/>
      <c r="AK627" s="63"/>
      <c r="AL627" s="63"/>
      <c r="AM627" s="63"/>
      <c r="AN627" s="63"/>
      <c r="AO627" s="63"/>
      <c r="AP627" s="63"/>
      <c r="AQ627" s="63"/>
      <c r="AR627" s="63"/>
      <c r="AS627" s="63"/>
      <c r="AT627" s="63"/>
      <c r="AU627" s="63"/>
      <c r="AV627" s="63"/>
      <c r="AW627" s="63"/>
      <c r="AX627" s="63"/>
      <c r="AY627" s="63"/>
    </row>
    <row r="628" spans="1:51" ht="14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63"/>
      <c r="AD628" s="63"/>
      <c r="AE628" s="63"/>
      <c r="AF628" s="63"/>
      <c r="AG628" s="63"/>
      <c r="AH628" s="63"/>
      <c r="AI628" s="63"/>
      <c r="AJ628" s="63"/>
      <c r="AK628" s="63"/>
      <c r="AL628" s="63"/>
      <c r="AM628" s="63"/>
      <c r="AN628" s="63"/>
      <c r="AO628" s="63"/>
      <c r="AP628" s="63"/>
      <c r="AQ628" s="63"/>
      <c r="AR628" s="63"/>
      <c r="AS628" s="63"/>
      <c r="AT628" s="63"/>
      <c r="AU628" s="63"/>
      <c r="AV628" s="63"/>
      <c r="AW628" s="63"/>
      <c r="AX628" s="63"/>
      <c r="AY628" s="63"/>
    </row>
    <row r="629" spans="1:51" ht="14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  <c r="AA629" s="63"/>
      <c r="AB629" s="63"/>
      <c r="AC629" s="63"/>
      <c r="AD629" s="63"/>
      <c r="AE629" s="63"/>
      <c r="AF629" s="63"/>
      <c r="AG629" s="63"/>
      <c r="AH629" s="63"/>
      <c r="AI629" s="63"/>
      <c r="AJ629" s="63"/>
      <c r="AK629" s="63"/>
      <c r="AL629" s="63"/>
      <c r="AM629" s="63"/>
      <c r="AN629" s="63"/>
      <c r="AO629" s="63"/>
      <c r="AP629" s="63"/>
      <c r="AQ629" s="63"/>
      <c r="AR629" s="63"/>
      <c r="AS629" s="63"/>
      <c r="AT629" s="63"/>
      <c r="AU629" s="63"/>
      <c r="AV629" s="63"/>
      <c r="AW629" s="63"/>
      <c r="AX629" s="63"/>
      <c r="AY629" s="63"/>
    </row>
    <row r="630" spans="1:51" ht="14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63"/>
      <c r="AD630" s="63"/>
      <c r="AE630" s="63"/>
      <c r="AF630" s="63"/>
      <c r="AG630" s="63"/>
      <c r="AH630" s="63"/>
      <c r="AI630" s="63"/>
      <c r="AJ630" s="63"/>
      <c r="AK630" s="63"/>
      <c r="AL630" s="63"/>
      <c r="AM630" s="63"/>
      <c r="AN630" s="63"/>
      <c r="AO630" s="63"/>
      <c r="AP630" s="63"/>
      <c r="AQ630" s="63"/>
      <c r="AR630" s="63"/>
      <c r="AS630" s="63"/>
      <c r="AT630" s="63"/>
      <c r="AU630" s="63"/>
      <c r="AV630" s="63"/>
      <c r="AW630" s="63"/>
      <c r="AX630" s="63"/>
      <c r="AY630" s="63"/>
    </row>
    <row r="631" spans="1:51" ht="14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  <c r="AA631" s="63"/>
      <c r="AB631" s="63"/>
      <c r="AC631" s="63"/>
      <c r="AD631" s="63"/>
      <c r="AE631" s="63"/>
      <c r="AF631" s="63"/>
      <c r="AG631" s="63"/>
      <c r="AH631" s="63"/>
      <c r="AI631" s="63"/>
      <c r="AJ631" s="63"/>
      <c r="AK631" s="63"/>
      <c r="AL631" s="63"/>
      <c r="AM631" s="63"/>
      <c r="AN631" s="63"/>
      <c r="AO631" s="63"/>
      <c r="AP631" s="63"/>
      <c r="AQ631" s="63"/>
      <c r="AR631" s="63"/>
      <c r="AS631" s="63"/>
      <c r="AT631" s="63"/>
      <c r="AU631" s="63"/>
      <c r="AV631" s="63"/>
      <c r="AW631" s="63"/>
      <c r="AX631" s="63"/>
      <c r="AY631" s="63"/>
    </row>
    <row r="632" spans="1:51" ht="14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63"/>
      <c r="AD632" s="63"/>
      <c r="AE632" s="63"/>
      <c r="AF632" s="63"/>
      <c r="AG632" s="63"/>
      <c r="AH632" s="63"/>
      <c r="AI632" s="63"/>
      <c r="AJ632" s="63"/>
      <c r="AK632" s="63"/>
      <c r="AL632" s="63"/>
      <c r="AM632" s="63"/>
      <c r="AN632" s="63"/>
      <c r="AO632" s="63"/>
      <c r="AP632" s="63"/>
      <c r="AQ632" s="63"/>
      <c r="AR632" s="63"/>
      <c r="AS632" s="63"/>
      <c r="AT632" s="63"/>
      <c r="AU632" s="63"/>
      <c r="AV632" s="63"/>
      <c r="AW632" s="63"/>
      <c r="AX632" s="63"/>
      <c r="AY632" s="63"/>
    </row>
    <row r="633" spans="1:51" ht="14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  <c r="AA633" s="63"/>
      <c r="AB633" s="63"/>
      <c r="AC633" s="63"/>
      <c r="AD633" s="63"/>
      <c r="AE633" s="63"/>
      <c r="AF633" s="63"/>
      <c r="AG633" s="63"/>
      <c r="AH633" s="63"/>
      <c r="AI633" s="63"/>
      <c r="AJ633" s="63"/>
      <c r="AK633" s="63"/>
      <c r="AL633" s="63"/>
      <c r="AM633" s="63"/>
      <c r="AN633" s="63"/>
      <c r="AO633" s="63"/>
      <c r="AP633" s="63"/>
      <c r="AQ633" s="63"/>
      <c r="AR633" s="63"/>
      <c r="AS633" s="63"/>
      <c r="AT633" s="63"/>
      <c r="AU633" s="63"/>
      <c r="AV633" s="63"/>
      <c r="AW633" s="63"/>
      <c r="AX633" s="63"/>
      <c r="AY633" s="63"/>
    </row>
    <row r="634" spans="1:51" ht="14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63"/>
      <c r="AD634" s="63"/>
      <c r="AE634" s="63"/>
      <c r="AF634" s="63"/>
      <c r="AG634" s="63"/>
      <c r="AH634" s="63"/>
      <c r="AI634" s="63"/>
      <c r="AJ634" s="63"/>
      <c r="AK634" s="63"/>
      <c r="AL634" s="63"/>
      <c r="AM634" s="63"/>
      <c r="AN634" s="63"/>
      <c r="AO634" s="63"/>
      <c r="AP634" s="63"/>
      <c r="AQ634" s="63"/>
      <c r="AR634" s="63"/>
      <c r="AS634" s="63"/>
      <c r="AT634" s="63"/>
      <c r="AU634" s="63"/>
      <c r="AV634" s="63"/>
      <c r="AW634" s="63"/>
      <c r="AX634" s="63"/>
      <c r="AY634" s="63"/>
    </row>
    <row r="635" spans="1:51" ht="14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63"/>
      <c r="AD635" s="63"/>
      <c r="AE635" s="63"/>
      <c r="AF635" s="63"/>
      <c r="AG635" s="63"/>
      <c r="AH635" s="63"/>
      <c r="AI635" s="63"/>
      <c r="AJ635" s="63"/>
      <c r="AK635" s="63"/>
      <c r="AL635" s="63"/>
      <c r="AM635" s="63"/>
      <c r="AN635" s="63"/>
      <c r="AO635" s="63"/>
      <c r="AP635" s="63"/>
      <c r="AQ635" s="63"/>
      <c r="AR635" s="63"/>
      <c r="AS635" s="63"/>
      <c r="AT635" s="63"/>
      <c r="AU635" s="63"/>
      <c r="AV635" s="63"/>
      <c r="AW635" s="63"/>
      <c r="AX635" s="63"/>
      <c r="AY635" s="63"/>
    </row>
    <row r="636" spans="1:51" ht="14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  <c r="AA636" s="63"/>
      <c r="AB636" s="63"/>
      <c r="AC636" s="63"/>
      <c r="AD636" s="63"/>
      <c r="AE636" s="63"/>
      <c r="AF636" s="63"/>
      <c r="AG636" s="63"/>
      <c r="AH636" s="63"/>
      <c r="AI636" s="63"/>
      <c r="AJ636" s="63"/>
      <c r="AK636" s="63"/>
      <c r="AL636" s="63"/>
      <c r="AM636" s="63"/>
      <c r="AN636" s="63"/>
      <c r="AO636" s="63"/>
      <c r="AP636" s="63"/>
      <c r="AQ636" s="63"/>
      <c r="AR636" s="63"/>
      <c r="AS636" s="63"/>
      <c r="AT636" s="63"/>
      <c r="AU636" s="63"/>
      <c r="AV636" s="63"/>
      <c r="AW636" s="63"/>
      <c r="AX636" s="63"/>
      <c r="AY636" s="63"/>
    </row>
    <row r="637" spans="1:51" ht="14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63"/>
      <c r="AD637" s="63"/>
      <c r="AE637" s="63"/>
      <c r="AF637" s="63"/>
      <c r="AG637" s="63"/>
      <c r="AH637" s="63"/>
      <c r="AI637" s="63"/>
      <c r="AJ637" s="63"/>
      <c r="AK637" s="63"/>
      <c r="AL637" s="63"/>
      <c r="AM637" s="63"/>
      <c r="AN637" s="63"/>
      <c r="AO637" s="63"/>
      <c r="AP637" s="63"/>
      <c r="AQ637" s="63"/>
      <c r="AR637" s="63"/>
      <c r="AS637" s="63"/>
      <c r="AT637" s="63"/>
      <c r="AU637" s="63"/>
      <c r="AV637" s="63"/>
      <c r="AW637" s="63"/>
      <c r="AX637" s="63"/>
      <c r="AY637" s="63"/>
    </row>
    <row r="638" spans="1:51" ht="14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  <c r="AA638" s="63"/>
      <c r="AB638" s="63"/>
      <c r="AC638" s="63"/>
      <c r="AD638" s="63"/>
      <c r="AE638" s="63"/>
      <c r="AF638" s="63"/>
      <c r="AG638" s="63"/>
      <c r="AH638" s="63"/>
      <c r="AI638" s="63"/>
      <c r="AJ638" s="63"/>
      <c r="AK638" s="63"/>
      <c r="AL638" s="63"/>
      <c r="AM638" s="63"/>
      <c r="AN638" s="63"/>
      <c r="AO638" s="63"/>
      <c r="AP638" s="63"/>
      <c r="AQ638" s="63"/>
      <c r="AR638" s="63"/>
      <c r="AS638" s="63"/>
      <c r="AT638" s="63"/>
      <c r="AU638" s="63"/>
      <c r="AV638" s="63"/>
      <c r="AW638" s="63"/>
      <c r="AX638" s="63"/>
      <c r="AY638" s="63"/>
    </row>
    <row r="639" spans="1:51" ht="14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63"/>
      <c r="AM639" s="63"/>
      <c r="AN639" s="63"/>
      <c r="AO639" s="63"/>
      <c r="AP639" s="63"/>
      <c r="AQ639" s="63"/>
      <c r="AR639" s="63"/>
      <c r="AS639" s="63"/>
      <c r="AT639" s="63"/>
      <c r="AU639" s="63"/>
      <c r="AV639" s="63"/>
      <c r="AW639" s="63"/>
      <c r="AX639" s="63"/>
      <c r="AY639" s="63"/>
    </row>
    <row r="640" spans="1:51" ht="14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  <c r="AA640" s="63"/>
      <c r="AB640" s="63"/>
      <c r="AC640" s="63"/>
      <c r="AD640" s="63"/>
      <c r="AE640" s="63"/>
      <c r="AF640" s="63"/>
      <c r="AG640" s="63"/>
      <c r="AH640" s="63"/>
      <c r="AI640" s="63"/>
      <c r="AJ640" s="63"/>
      <c r="AK640" s="63"/>
      <c r="AL640" s="63"/>
      <c r="AM640" s="63"/>
      <c r="AN640" s="63"/>
      <c r="AO640" s="63"/>
      <c r="AP640" s="63"/>
      <c r="AQ640" s="63"/>
      <c r="AR640" s="63"/>
      <c r="AS640" s="63"/>
      <c r="AT640" s="63"/>
      <c r="AU640" s="63"/>
      <c r="AV640" s="63"/>
      <c r="AW640" s="63"/>
      <c r="AX640" s="63"/>
      <c r="AY640" s="63"/>
    </row>
    <row r="641" spans="1:51" ht="14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  <c r="AA641" s="63"/>
      <c r="AB641" s="63"/>
      <c r="AC641" s="63"/>
      <c r="AD641" s="63"/>
      <c r="AE641" s="63"/>
      <c r="AF641" s="63"/>
      <c r="AG641" s="63"/>
      <c r="AH641" s="63"/>
      <c r="AI641" s="63"/>
      <c r="AJ641" s="63"/>
      <c r="AK641" s="63"/>
      <c r="AL641" s="63"/>
      <c r="AM641" s="63"/>
      <c r="AN641" s="63"/>
      <c r="AO641" s="63"/>
      <c r="AP641" s="63"/>
      <c r="AQ641" s="63"/>
      <c r="AR641" s="63"/>
      <c r="AS641" s="63"/>
      <c r="AT641" s="63"/>
      <c r="AU641" s="63"/>
      <c r="AV641" s="63"/>
      <c r="AW641" s="63"/>
      <c r="AX641" s="63"/>
      <c r="AY641" s="63"/>
    </row>
    <row r="642" spans="1:51" ht="14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  <c r="AA642" s="63"/>
      <c r="AB642" s="63"/>
      <c r="AC642" s="63"/>
      <c r="AD642" s="63"/>
      <c r="AE642" s="63"/>
      <c r="AF642" s="63"/>
      <c r="AG642" s="63"/>
      <c r="AH642" s="63"/>
      <c r="AI642" s="63"/>
      <c r="AJ642" s="63"/>
      <c r="AK642" s="63"/>
      <c r="AL642" s="63"/>
      <c r="AM642" s="63"/>
      <c r="AN642" s="63"/>
      <c r="AO642" s="63"/>
      <c r="AP642" s="63"/>
      <c r="AQ642" s="63"/>
      <c r="AR642" s="63"/>
      <c r="AS642" s="63"/>
      <c r="AT642" s="63"/>
      <c r="AU642" s="63"/>
      <c r="AV642" s="63"/>
      <c r="AW642" s="63"/>
      <c r="AX642" s="63"/>
      <c r="AY642" s="63"/>
    </row>
    <row r="643" spans="1:51" ht="14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  <c r="AA643" s="63"/>
      <c r="AB643" s="63"/>
      <c r="AC643" s="63"/>
      <c r="AD643" s="63"/>
      <c r="AE643" s="63"/>
      <c r="AF643" s="63"/>
      <c r="AG643" s="63"/>
      <c r="AH643" s="63"/>
      <c r="AI643" s="63"/>
      <c r="AJ643" s="63"/>
      <c r="AK643" s="63"/>
      <c r="AL643" s="63"/>
      <c r="AM643" s="63"/>
      <c r="AN643" s="63"/>
      <c r="AO643" s="63"/>
      <c r="AP643" s="63"/>
      <c r="AQ643" s="63"/>
      <c r="AR643" s="63"/>
      <c r="AS643" s="63"/>
      <c r="AT643" s="63"/>
      <c r="AU643" s="63"/>
      <c r="AV643" s="63"/>
      <c r="AW643" s="63"/>
      <c r="AX643" s="63"/>
      <c r="AY643" s="63"/>
    </row>
    <row r="644" spans="1:51" ht="14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  <c r="AA644" s="63"/>
      <c r="AB644" s="63"/>
      <c r="AC644" s="63"/>
      <c r="AD644" s="63"/>
      <c r="AE644" s="63"/>
      <c r="AF644" s="63"/>
      <c r="AG644" s="63"/>
      <c r="AH644" s="63"/>
      <c r="AI644" s="63"/>
      <c r="AJ644" s="63"/>
      <c r="AK644" s="63"/>
      <c r="AL644" s="63"/>
      <c r="AM644" s="63"/>
      <c r="AN644" s="63"/>
      <c r="AO644" s="63"/>
      <c r="AP644" s="63"/>
      <c r="AQ644" s="63"/>
      <c r="AR644" s="63"/>
      <c r="AS644" s="63"/>
      <c r="AT644" s="63"/>
      <c r="AU644" s="63"/>
      <c r="AV644" s="63"/>
      <c r="AW644" s="63"/>
      <c r="AX644" s="63"/>
      <c r="AY644" s="63"/>
    </row>
    <row r="645" spans="1:51" ht="14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  <c r="AA645" s="63"/>
      <c r="AB645" s="63"/>
      <c r="AC645" s="63"/>
      <c r="AD645" s="63"/>
      <c r="AE645" s="63"/>
      <c r="AF645" s="63"/>
      <c r="AG645" s="63"/>
      <c r="AH645" s="63"/>
      <c r="AI645" s="63"/>
      <c r="AJ645" s="63"/>
      <c r="AK645" s="63"/>
      <c r="AL645" s="63"/>
      <c r="AM645" s="63"/>
      <c r="AN645" s="63"/>
      <c r="AO645" s="63"/>
      <c r="AP645" s="63"/>
      <c r="AQ645" s="63"/>
      <c r="AR645" s="63"/>
      <c r="AS645" s="63"/>
      <c r="AT645" s="63"/>
      <c r="AU645" s="63"/>
      <c r="AV645" s="63"/>
      <c r="AW645" s="63"/>
      <c r="AX645" s="63"/>
      <c r="AY645" s="63"/>
    </row>
    <row r="646" spans="1:51" ht="14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  <c r="AA646" s="63"/>
      <c r="AB646" s="63"/>
      <c r="AC646" s="63"/>
      <c r="AD646" s="63"/>
      <c r="AE646" s="63"/>
      <c r="AF646" s="63"/>
      <c r="AG646" s="63"/>
      <c r="AH646" s="63"/>
      <c r="AI646" s="63"/>
      <c r="AJ646" s="63"/>
      <c r="AK646" s="63"/>
      <c r="AL646" s="63"/>
      <c r="AM646" s="63"/>
      <c r="AN646" s="63"/>
      <c r="AO646" s="63"/>
      <c r="AP646" s="63"/>
      <c r="AQ646" s="63"/>
      <c r="AR646" s="63"/>
      <c r="AS646" s="63"/>
      <c r="AT646" s="63"/>
      <c r="AU646" s="63"/>
      <c r="AV646" s="63"/>
      <c r="AW646" s="63"/>
      <c r="AX646" s="63"/>
      <c r="AY646" s="63"/>
    </row>
    <row r="647" spans="1:51" ht="14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  <c r="AA647" s="63"/>
      <c r="AB647" s="63"/>
      <c r="AC647" s="63"/>
      <c r="AD647" s="63"/>
      <c r="AE647" s="63"/>
      <c r="AF647" s="63"/>
      <c r="AG647" s="63"/>
      <c r="AH647" s="63"/>
      <c r="AI647" s="63"/>
      <c r="AJ647" s="63"/>
      <c r="AK647" s="63"/>
      <c r="AL647" s="63"/>
      <c r="AM647" s="63"/>
      <c r="AN647" s="63"/>
      <c r="AO647" s="63"/>
      <c r="AP647" s="63"/>
      <c r="AQ647" s="63"/>
      <c r="AR647" s="63"/>
      <c r="AS647" s="63"/>
      <c r="AT647" s="63"/>
      <c r="AU647" s="63"/>
      <c r="AV647" s="63"/>
      <c r="AW647" s="63"/>
      <c r="AX647" s="63"/>
      <c r="AY647" s="63"/>
    </row>
    <row r="648" spans="1:51" ht="14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  <c r="AA648" s="63"/>
      <c r="AB648" s="63"/>
      <c r="AC648" s="63"/>
      <c r="AD648" s="63"/>
      <c r="AE648" s="63"/>
      <c r="AF648" s="63"/>
      <c r="AG648" s="63"/>
      <c r="AH648" s="63"/>
      <c r="AI648" s="63"/>
      <c r="AJ648" s="63"/>
      <c r="AK648" s="63"/>
      <c r="AL648" s="63"/>
      <c r="AM648" s="63"/>
      <c r="AN648" s="63"/>
      <c r="AO648" s="63"/>
      <c r="AP648" s="63"/>
      <c r="AQ648" s="63"/>
      <c r="AR648" s="63"/>
      <c r="AS648" s="63"/>
      <c r="AT648" s="63"/>
      <c r="AU648" s="63"/>
      <c r="AV648" s="63"/>
      <c r="AW648" s="63"/>
      <c r="AX648" s="63"/>
      <c r="AY648" s="63"/>
    </row>
    <row r="649" spans="1:51" ht="14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  <c r="AA649" s="63"/>
      <c r="AB649" s="63"/>
      <c r="AC649" s="63"/>
      <c r="AD649" s="63"/>
      <c r="AE649" s="63"/>
      <c r="AF649" s="63"/>
      <c r="AG649" s="63"/>
      <c r="AH649" s="63"/>
      <c r="AI649" s="63"/>
      <c r="AJ649" s="63"/>
      <c r="AK649" s="63"/>
      <c r="AL649" s="63"/>
      <c r="AM649" s="63"/>
      <c r="AN649" s="63"/>
      <c r="AO649" s="63"/>
      <c r="AP649" s="63"/>
      <c r="AQ649" s="63"/>
      <c r="AR649" s="63"/>
      <c r="AS649" s="63"/>
      <c r="AT649" s="63"/>
      <c r="AU649" s="63"/>
      <c r="AV649" s="63"/>
      <c r="AW649" s="63"/>
      <c r="AX649" s="63"/>
      <c r="AY649" s="63"/>
    </row>
    <row r="650" spans="1:51" ht="14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  <c r="AA650" s="63"/>
      <c r="AB650" s="63"/>
      <c r="AC650" s="63"/>
      <c r="AD650" s="63"/>
      <c r="AE650" s="63"/>
      <c r="AF650" s="63"/>
      <c r="AG650" s="63"/>
      <c r="AH650" s="63"/>
      <c r="AI650" s="63"/>
      <c r="AJ650" s="63"/>
      <c r="AK650" s="63"/>
      <c r="AL650" s="63"/>
      <c r="AM650" s="63"/>
      <c r="AN650" s="63"/>
      <c r="AO650" s="63"/>
      <c r="AP650" s="63"/>
      <c r="AQ650" s="63"/>
      <c r="AR650" s="63"/>
      <c r="AS650" s="63"/>
      <c r="AT650" s="63"/>
      <c r="AU650" s="63"/>
      <c r="AV650" s="63"/>
      <c r="AW650" s="63"/>
      <c r="AX650" s="63"/>
      <c r="AY650" s="63"/>
    </row>
    <row r="651" spans="1:51" ht="14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  <c r="AA651" s="63"/>
      <c r="AB651" s="63"/>
      <c r="AC651" s="63"/>
      <c r="AD651" s="63"/>
      <c r="AE651" s="63"/>
      <c r="AF651" s="63"/>
      <c r="AG651" s="63"/>
      <c r="AH651" s="63"/>
      <c r="AI651" s="63"/>
      <c r="AJ651" s="63"/>
      <c r="AK651" s="63"/>
      <c r="AL651" s="63"/>
      <c r="AM651" s="63"/>
      <c r="AN651" s="63"/>
      <c r="AO651" s="63"/>
      <c r="AP651" s="63"/>
      <c r="AQ651" s="63"/>
      <c r="AR651" s="63"/>
      <c r="AS651" s="63"/>
      <c r="AT651" s="63"/>
      <c r="AU651" s="63"/>
      <c r="AV651" s="63"/>
      <c r="AW651" s="63"/>
      <c r="AX651" s="63"/>
      <c r="AY651" s="63"/>
    </row>
    <row r="652" spans="1:51" ht="14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  <c r="AA652" s="63"/>
      <c r="AB652" s="63"/>
      <c r="AC652" s="63"/>
      <c r="AD652" s="63"/>
      <c r="AE652" s="63"/>
      <c r="AF652" s="63"/>
      <c r="AG652" s="63"/>
      <c r="AH652" s="63"/>
      <c r="AI652" s="63"/>
      <c r="AJ652" s="63"/>
      <c r="AK652" s="63"/>
      <c r="AL652" s="63"/>
      <c r="AM652" s="63"/>
      <c r="AN652" s="63"/>
      <c r="AO652" s="63"/>
      <c r="AP652" s="63"/>
      <c r="AQ652" s="63"/>
      <c r="AR652" s="63"/>
      <c r="AS652" s="63"/>
      <c r="AT652" s="63"/>
      <c r="AU652" s="63"/>
      <c r="AV652" s="63"/>
      <c r="AW652" s="63"/>
      <c r="AX652" s="63"/>
      <c r="AY652" s="63"/>
    </row>
    <row r="653" spans="1:51" ht="14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  <c r="AA653" s="63"/>
      <c r="AB653" s="63"/>
      <c r="AC653" s="63"/>
      <c r="AD653" s="63"/>
      <c r="AE653" s="63"/>
      <c r="AF653" s="63"/>
      <c r="AG653" s="63"/>
      <c r="AH653" s="63"/>
      <c r="AI653" s="63"/>
      <c r="AJ653" s="63"/>
      <c r="AK653" s="63"/>
      <c r="AL653" s="63"/>
      <c r="AM653" s="63"/>
      <c r="AN653" s="63"/>
      <c r="AO653" s="63"/>
      <c r="AP653" s="63"/>
      <c r="AQ653" s="63"/>
      <c r="AR653" s="63"/>
      <c r="AS653" s="63"/>
      <c r="AT653" s="63"/>
      <c r="AU653" s="63"/>
      <c r="AV653" s="63"/>
      <c r="AW653" s="63"/>
      <c r="AX653" s="63"/>
      <c r="AY653" s="63"/>
    </row>
    <row r="654" spans="1:51" ht="14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  <c r="AA654" s="63"/>
      <c r="AB654" s="63"/>
      <c r="AC654" s="63"/>
      <c r="AD654" s="63"/>
      <c r="AE654" s="63"/>
      <c r="AF654" s="63"/>
      <c r="AG654" s="63"/>
      <c r="AH654" s="63"/>
      <c r="AI654" s="63"/>
      <c r="AJ654" s="63"/>
      <c r="AK654" s="63"/>
      <c r="AL654" s="63"/>
      <c r="AM654" s="63"/>
      <c r="AN654" s="63"/>
      <c r="AO654" s="63"/>
      <c r="AP654" s="63"/>
      <c r="AQ654" s="63"/>
      <c r="AR654" s="63"/>
      <c r="AS654" s="63"/>
      <c r="AT654" s="63"/>
      <c r="AU654" s="63"/>
      <c r="AV654" s="63"/>
      <c r="AW654" s="63"/>
      <c r="AX654" s="63"/>
      <c r="AY654" s="63"/>
    </row>
    <row r="655" spans="1:51" ht="14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  <c r="AA655" s="63"/>
      <c r="AB655" s="63"/>
      <c r="AC655" s="63"/>
      <c r="AD655" s="63"/>
      <c r="AE655" s="63"/>
      <c r="AF655" s="63"/>
      <c r="AG655" s="63"/>
      <c r="AH655" s="63"/>
      <c r="AI655" s="63"/>
      <c r="AJ655" s="63"/>
      <c r="AK655" s="63"/>
      <c r="AL655" s="63"/>
      <c r="AM655" s="63"/>
      <c r="AN655" s="63"/>
      <c r="AO655" s="63"/>
      <c r="AP655" s="63"/>
      <c r="AQ655" s="63"/>
      <c r="AR655" s="63"/>
      <c r="AS655" s="63"/>
      <c r="AT655" s="63"/>
      <c r="AU655" s="63"/>
      <c r="AV655" s="63"/>
      <c r="AW655" s="63"/>
      <c r="AX655" s="63"/>
      <c r="AY655" s="63"/>
    </row>
    <row r="656" spans="1:51" ht="14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  <c r="AA656" s="63"/>
      <c r="AB656" s="63"/>
      <c r="AC656" s="63"/>
      <c r="AD656" s="63"/>
      <c r="AE656" s="63"/>
      <c r="AF656" s="63"/>
      <c r="AG656" s="63"/>
      <c r="AH656" s="63"/>
      <c r="AI656" s="63"/>
      <c r="AJ656" s="63"/>
      <c r="AK656" s="63"/>
      <c r="AL656" s="63"/>
      <c r="AM656" s="63"/>
      <c r="AN656" s="63"/>
      <c r="AO656" s="63"/>
      <c r="AP656" s="63"/>
      <c r="AQ656" s="63"/>
      <c r="AR656" s="63"/>
      <c r="AS656" s="63"/>
      <c r="AT656" s="63"/>
      <c r="AU656" s="63"/>
      <c r="AV656" s="63"/>
      <c r="AW656" s="63"/>
      <c r="AX656" s="63"/>
      <c r="AY656" s="63"/>
    </row>
    <row r="657" spans="1:51" ht="14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  <c r="AA657" s="63"/>
      <c r="AB657" s="63"/>
      <c r="AC657" s="63"/>
      <c r="AD657" s="63"/>
      <c r="AE657" s="63"/>
      <c r="AF657" s="63"/>
      <c r="AG657" s="63"/>
      <c r="AH657" s="63"/>
      <c r="AI657" s="63"/>
      <c r="AJ657" s="63"/>
      <c r="AK657" s="63"/>
      <c r="AL657" s="63"/>
      <c r="AM657" s="63"/>
      <c r="AN657" s="63"/>
      <c r="AO657" s="63"/>
      <c r="AP657" s="63"/>
      <c r="AQ657" s="63"/>
      <c r="AR657" s="63"/>
      <c r="AS657" s="63"/>
      <c r="AT657" s="63"/>
      <c r="AU657" s="63"/>
      <c r="AV657" s="63"/>
      <c r="AW657" s="63"/>
      <c r="AX657" s="63"/>
      <c r="AY657" s="63"/>
    </row>
    <row r="658" spans="1:51" ht="14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  <c r="AA658" s="63"/>
      <c r="AB658" s="63"/>
      <c r="AC658" s="63"/>
      <c r="AD658" s="63"/>
      <c r="AE658" s="63"/>
      <c r="AF658" s="63"/>
      <c r="AG658" s="63"/>
      <c r="AH658" s="63"/>
      <c r="AI658" s="63"/>
      <c r="AJ658" s="63"/>
      <c r="AK658" s="63"/>
      <c r="AL658" s="63"/>
      <c r="AM658" s="63"/>
      <c r="AN658" s="63"/>
      <c r="AO658" s="63"/>
      <c r="AP658" s="63"/>
      <c r="AQ658" s="63"/>
      <c r="AR658" s="63"/>
      <c r="AS658" s="63"/>
      <c r="AT658" s="63"/>
      <c r="AU658" s="63"/>
      <c r="AV658" s="63"/>
      <c r="AW658" s="63"/>
      <c r="AX658" s="63"/>
      <c r="AY658" s="63"/>
    </row>
    <row r="659" spans="1:51" ht="14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  <c r="AA659" s="63"/>
      <c r="AB659" s="63"/>
      <c r="AC659" s="63"/>
      <c r="AD659" s="63"/>
      <c r="AE659" s="63"/>
      <c r="AF659" s="63"/>
      <c r="AG659" s="63"/>
      <c r="AH659" s="63"/>
      <c r="AI659" s="63"/>
      <c r="AJ659" s="63"/>
      <c r="AK659" s="63"/>
      <c r="AL659" s="63"/>
      <c r="AM659" s="63"/>
      <c r="AN659" s="63"/>
      <c r="AO659" s="63"/>
      <c r="AP659" s="63"/>
      <c r="AQ659" s="63"/>
      <c r="AR659" s="63"/>
      <c r="AS659" s="63"/>
      <c r="AT659" s="63"/>
      <c r="AU659" s="63"/>
      <c r="AV659" s="63"/>
      <c r="AW659" s="63"/>
      <c r="AX659" s="63"/>
      <c r="AY659" s="63"/>
    </row>
    <row r="660" spans="1:51" ht="14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  <c r="AA660" s="63"/>
      <c r="AB660" s="63"/>
      <c r="AC660" s="63"/>
      <c r="AD660" s="63"/>
      <c r="AE660" s="63"/>
      <c r="AF660" s="63"/>
      <c r="AG660" s="63"/>
      <c r="AH660" s="63"/>
      <c r="AI660" s="63"/>
      <c r="AJ660" s="63"/>
      <c r="AK660" s="63"/>
      <c r="AL660" s="63"/>
      <c r="AM660" s="63"/>
      <c r="AN660" s="63"/>
      <c r="AO660" s="63"/>
      <c r="AP660" s="63"/>
      <c r="AQ660" s="63"/>
      <c r="AR660" s="63"/>
      <c r="AS660" s="63"/>
      <c r="AT660" s="63"/>
      <c r="AU660" s="63"/>
      <c r="AV660" s="63"/>
      <c r="AW660" s="63"/>
      <c r="AX660" s="63"/>
      <c r="AY660" s="63"/>
    </row>
    <row r="661" spans="1:51" ht="14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  <c r="AA661" s="63"/>
      <c r="AB661" s="63"/>
      <c r="AC661" s="63"/>
      <c r="AD661" s="63"/>
      <c r="AE661" s="63"/>
      <c r="AF661" s="63"/>
      <c r="AG661" s="63"/>
      <c r="AH661" s="63"/>
      <c r="AI661" s="63"/>
      <c r="AJ661" s="63"/>
      <c r="AK661" s="63"/>
      <c r="AL661" s="63"/>
      <c r="AM661" s="63"/>
      <c r="AN661" s="63"/>
      <c r="AO661" s="63"/>
      <c r="AP661" s="63"/>
      <c r="AQ661" s="63"/>
      <c r="AR661" s="63"/>
      <c r="AS661" s="63"/>
      <c r="AT661" s="63"/>
      <c r="AU661" s="63"/>
      <c r="AV661" s="63"/>
      <c r="AW661" s="63"/>
      <c r="AX661" s="63"/>
      <c r="AY661" s="63"/>
    </row>
    <row r="662" spans="1:51" ht="14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  <c r="AA662" s="63"/>
      <c r="AB662" s="63"/>
      <c r="AC662" s="63"/>
      <c r="AD662" s="63"/>
      <c r="AE662" s="63"/>
      <c r="AF662" s="63"/>
      <c r="AG662" s="63"/>
      <c r="AH662" s="63"/>
      <c r="AI662" s="63"/>
      <c r="AJ662" s="63"/>
      <c r="AK662" s="63"/>
      <c r="AL662" s="63"/>
      <c r="AM662" s="63"/>
      <c r="AN662" s="63"/>
      <c r="AO662" s="63"/>
      <c r="AP662" s="63"/>
      <c r="AQ662" s="63"/>
      <c r="AR662" s="63"/>
      <c r="AS662" s="63"/>
      <c r="AT662" s="63"/>
      <c r="AU662" s="63"/>
      <c r="AV662" s="63"/>
      <c r="AW662" s="63"/>
      <c r="AX662" s="63"/>
      <c r="AY662" s="63"/>
    </row>
    <row r="663" spans="1:51" ht="14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  <c r="AA663" s="63"/>
      <c r="AB663" s="63"/>
      <c r="AC663" s="63"/>
      <c r="AD663" s="63"/>
      <c r="AE663" s="63"/>
      <c r="AF663" s="63"/>
      <c r="AG663" s="63"/>
      <c r="AH663" s="63"/>
      <c r="AI663" s="63"/>
      <c r="AJ663" s="63"/>
      <c r="AK663" s="63"/>
      <c r="AL663" s="63"/>
      <c r="AM663" s="63"/>
      <c r="AN663" s="63"/>
      <c r="AO663" s="63"/>
      <c r="AP663" s="63"/>
      <c r="AQ663" s="63"/>
      <c r="AR663" s="63"/>
      <c r="AS663" s="63"/>
      <c r="AT663" s="63"/>
      <c r="AU663" s="63"/>
      <c r="AV663" s="63"/>
      <c r="AW663" s="63"/>
      <c r="AX663" s="63"/>
      <c r="AY663" s="63"/>
    </row>
    <row r="664" spans="1:51" ht="14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  <c r="AA664" s="63"/>
      <c r="AB664" s="63"/>
      <c r="AC664" s="63"/>
      <c r="AD664" s="63"/>
      <c r="AE664" s="63"/>
      <c r="AF664" s="63"/>
      <c r="AG664" s="63"/>
      <c r="AH664" s="63"/>
      <c r="AI664" s="63"/>
      <c r="AJ664" s="63"/>
      <c r="AK664" s="63"/>
      <c r="AL664" s="63"/>
      <c r="AM664" s="63"/>
      <c r="AN664" s="63"/>
      <c r="AO664" s="63"/>
      <c r="AP664" s="63"/>
      <c r="AQ664" s="63"/>
      <c r="AR664" s="63"/>
      <c r="AS664" s="63"/>
      <c r="AT664" s="63"/>
      <c r="AU664" s="63"/>
      <c r="AV664" s="63"/>
      <c r="AW664" s="63"/>
      <c r="AX664" s="63"/>
      <c r="AY664" s="63"/>
    </row>
    <row r="665" spans="1:51" ht="14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  <c r="AA665" s="63"/>
      <c r="AB665" s="63"/>
      <c r="AC665" s="63"/>
      <c r="AD665" s="63"/>
      <c r="AE665" s="63"/>
      <c r="AF665" s="63"/>
      <c r="AG665" s="63"/>
      <c r="AH665" s="63"/>
      <c r="AI665" s="63"/>
      <c r="AJ665" s="63"/>
      <c r="AK665" s="63"/>
      <c r="AL665" s="63"/>
      <c r="AM665" s="63"/>
      <c r="AN665" s="63"/>
      <c r="AO665" s="63"/>
      <c r="AP665" s="63"/>
      <c r="AQ665" s="63"/>
      <c r="AR665" s="63"/>
      <c r="AS665" s="63"/>
      <c r="AT665" s="63"/>
      <c r="AU665" s="63"/>
      <c r="AV665" s="63"/>
      <c r="AW665" s="63"/>
      <c r="AX665" s="63"/>
      <c r="AY665" s="63"/>
    </row>
    <row r="666" spans="1:51" ht="14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  <c r="AA666" s="63"/>
      <c r="AB666" s="63"/>
      <c r="AC666" s="63"/>
      <c r="AD666" s="63"/>
      <c r="AE666" s="63"/>
      <c r="AF666" s="63"/>
      <c r="AG666" s="63"/>
      <c r="AH666" s="63"/>
      <c r="AI666" s="63"/>
      <c r="AJ666" s="63"/>
      <c r="AK666" s="63"/>
      <c r="AL666" s="63"/>
      <c r="AM666" s="63"/>
      <c r="AN666" s="63"/>
      <c r="AO666" s="63"/>
      <c r="AP666" s="63"/>
      <c r="AQ666" s="63"/>
      <c r="AR666" s="63"/>
      <c r="AS666" s="63"/>
      <c r="AT666" s="63"/>
      <c r="AU666" s="63"/>
      <c r="AV666" s="63"/>
      <c r="AW666" s="63"/>
      <c r="AX666" s="63"/>
      <c r="AY666" s="63"/>
    </row>
    <row r="667" spans="1:51" ht="14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  <c r="AA667" s="63"/>
      <c r="AB667" s="63"/>
      <c r="AC667" s="63"/>
      <c r="AD667" s="63"/>
      <c r="AE667" s="63"/>
      <c r="AF667" s="63"/>
      <c r="AG667" s="63"/>
      <c r="AH667" s="63"/>
      <c r="AI667" s="63"/>
      <c r="AJ667" s="63"/>
      <c r="AK667" s="63"/>
      <c r="AL667" s="63"/>
      <c r="AM667" s="63"/>
      <c r="AN667" s="63"/>
      <c r="AO667" s="63"/>
      <c r="AP667" s="63"/>
      <c r="AQ667" s="63"/>
      <c r="AR667" s="63"/>
      <c r="AS667" s="63"/>
      <c r="AT667" s="63"/>
      <c r="AU667" s="63"/>
      <c r="AV667" s="63"/>
      <c r="AW667" s="63"/>
      <c r="AX667" s="63"/>
      <c r="AY667" s="63"/>
    </row>
    <row r="668" spans="1:51" ht="14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  <c r="AA668" s="63"/>
      <c r="AB668" s="63"/>
      <c r="AC668" s="63"/>
      <c r="AD668" s="63"/>
      <c r="AE668" s="63"/>
      <c r="AF668" s="63"/>
      <c r="AG668" s="63"/>
      <c r="AH668" s="63"/>
      <c r="AI668" s="63"/>
      <c r="AJ668" s="63"/>
      <c r="AK668" s="63"/>
      <c r="AL668" s="63"/>
      <c r="AM668" s="63"/>
      <c r="AN668" s="63"/>
      <c r="AO668" s="63"/>
      <c r="AP668" s="63"/>
      <c r="AQ668" s="63"/>
      <c r="AR668" s="63"/>
      <c r="AS668" s="63"/>
      <c r="AT668" s="63"/>
      <c r="AU668" s="63"/>
      <c r="AV668" s="63"/>
      <c r="AW668" s="63"/>
      <c r="AX668" s="63"/>
      <c r="AY668" s="63"/>
    </row>
    <row r="669" spans="1:51" ht="14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  <c r="AA669" s="63"/>
      <c r="AB669" s="63"/>
      <c r="AC669" s="63"/>
      <c r="AD669" s="63"/>
      <c r="AE669" s="63"/>
      <c r="AF669" s="63"/>
      <c r="AG669" s="63"/>
      <c r="AH669" s="63"/>
      <c r="AI669" s="63"/>
      <c r="AJ669" s="63"/>
      <c r="AK669" s="63"/>
      <c r="AL669" s="63"/>
      <c r="AM669" s="63"/>
      <c r="AN669" s="63"/>
      <c r="AO669" s="63"/>
      <c r="AP669" s="63"/>
      <c r="AQ669" s="63"/>
      <c r="AR669" s="63"/>
      <c r="AS669" s="63"/>
      <c r="AT669" s="63"/>
      <c r="AU669" s="63"/>
      <c r="AV669" s="63"/>
      <c r="AW669" s="63"/>
      <c r="AX669" s="63"/>
      <c r="AY669" s="63"/>
    </row>
    <row r="670" spans="1:51" ht="14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63"/>
      <c r="AD670" s="63"/>
      <c r="AE670" s="63"/>
      <c r="AF670" s="63"/>
      <c r="AG670" s="63"/>
      <c r="AH670" s="63"/>
      <c r="AI670" s="63"/>
      <c r="AJ670" s="63"/>
      <c r="AK670" s="63"/>
      <c r="AL670" s="63"/>
      <c r="AM670" s="63"/>
      <c r="AN670" s="63"/>
      <c r="AO670" s="63"/>
      <c r="AP670" s="63"/>
      <c r="AQ670" s="63"/>
      <c r="AR670" s="63"/>
      <c r="AS670" s="63"/>
      <c r="AT670" s="63"/>
      <c r="AU670" s="63"/>
      <c r="AV670" s="63"/>
      <c r="AW670" s="63"/>
      <c r="AX670" s="63"/>
      <c r="AY670" s="63"/>
    </row>
    <row r="671" spans="1:51" ht="14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  <c r="AA671" s="63"/>
      <c r="AB671" s="63"/>
      <c r="AC671" s="63"/>
      <c r="AD671" s="63"/>
      <c r="AE671" s="63"/>
      <c r="AF671" s="63"/>
      <c r="AG671" s="63"/>
      <c r="AH671" s="63"/>
      <c r="AI671" s="63"/>
      <c r="AJ671" s="63"/>
      <c r="AK671" s="63"/>
      <c r="AL671" s="63"/>
      <c r="AM671" s="63"/>
      <c r="AN671" s="63"/>
      <c r="AO671" s="63"/>
      <c r="AP671" s="63"/>
      <c r="AQ671" s="63"/>
      <c r="AR671" s="63"/>
      <c r="AS671" s="63"/>
      <c r="AT671" s="63"/>
      <c r="AU671" s="63"/>
      <c r="AV671" s="63"/>
      <c r="AW671" s="63"/>
      <c r="AX671" s="63"/>
      <c r="AY671" s="63"/>
    </row>
    <row r="672" spans="1:51" ht="14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  <c r="AA672" s="63"/>
      <c r="AB672" s="63"/>
      <c r="AC672" s="63"/>
      <c r="AD672" s="63"/>
      <c r="AE672" s="63"/>
      <c r="AF672" s="63"/>
      <c r="AG672" s="63"/>
      <c r="AH672" s="63"/>
      <c r="AI672" s="63"/>
      <c r="AJ672" s="63"/>
      <c r="AK672" s="63"/>
      <c r="AL672" s="63"/>
      <c r="AM672" s="63"/>
      <c r="AN672" s="63"/>
      <c r="AO672" s="63"/>
      <c r="AP672" s="63"/>
      <c r="AQ672" s="63"/>
      <c r="AR672" s="63"/>
      <c r="AS672" s="63"/>
      <c r="AT672" s="63"/>
      <c r="AU672" s="63"/>
      <c r="AV672" s="63"/>
      <c r="AW672" s="63"/>
      <c r="AX672" s="63"/>
      <c r="AY672" s="63"/>
    </row>
    <row r="673" spans="1:51" ht="14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  <c r="AA673" s="63"/>
      <c r="AB673" s="63"/>
      <c r="AC673" s="63"/>
      <c r="AD673" s="63"/>
      <c r="AE673" s="63"/>
      <c r="AF673" s="63"/>
      <c r="AG673" s="63"/>
      <c r="AH673" s="63"/>
      <c r="AI673" s="63"/>
      <c r="AJ673" s="63"/>
      <c r="AK673" s="63"/>
      <c r="AL673" s="63"/>
      <c r="AM673" s="63"/>
      <c r="AN673" s="63"/>
      <c r="AO673" s="63"/>
      <c r="AP673" s="63"/>
      <c r="AQ673" s="63"/>
      <c r="AR673" s="63"/>
      <c r="AS673" s="63"/>
      <c r="AT673" s="63"/>
      <c r="AU673" s="63"/>
      <c r="AV673" s="63"/>
      <c r="AW673" s="63"/>
      <c r="AX673" s="63"/>
      <c r="AY673" s="63"/>
    </row>
    <row r="674" spans="1:51" ht="14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  <c r="AA674" s="63"/>
      <c r="AB674" s="63"/>
      <c r="AC674" s="63"/>
      <c r="AD674" s="63"/>
      <c r="AE674" s="63"/>
      <c r="AF674" s="63"/>
      <c r="AG674" s="63"/>
      <c r="AH674" s="63"/>
      <c r="AI674" s="63"/>
      <c r="AJ674" s="63"/>
      <c r="AK674" s="63"/>
      <c r="AL674" s="63"/>
      <c r="AM674" s="63"/>
      <c r="AN674" s="63"/>
      <c r="AO674" s="63"/>
      <c r="AP674" s="63"/>
      <c r="AQ674" s="63"/>
      <c r="AR674" s="63"/>
      <c r="AS674" s="63"/>
      <c r="AT674" s="63"/>
      <c r="AU674" s="63"/>
      <c r="AV674" s="63"/>
      <c r="AW674" s="63"/>
      <c r="AX674" s="63"/>
      <c r="AY674" s="63"/>
    </row>
    <row r="675" spans="1:51" ht="14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  <c r="AA675" s="63"/>
      <c r="AB675" s="63"/>
      <c r="AC675" s="63"/>
      <c r="AD675" s="63"/>
      <c r="AE675" s="63"/>
      <c r="AF675" s="63"/>
      <c r="AG675" s="63"/>
      <c r="AH675" s="63"/>
      <c r="AI675" s="63"/>
      <c r="AJ675" s="63"/>
      <c r="AK675" s="63"/>
      <c r="AL675" s="63"/>
      <c r="AM675" s="63"/>
      <c r="AN675" s="63"/>
      <c r="AO675" s="63"/>
      <c r="AP675" s="63"/>
      <c r="AQ675" s="63"/>
      <c r="AR675" s="63"/>
      <c r="AS675" s="63"/>
      <c r="AT675" s="63"/>
      <c r="AU675" s="63"/>
      <c r="AV675" s="63"/>
      <c r="AW675" s="63"/>
      <c r="AX675" s="63"/>
      <c r="AY675" s="63"/>
    </row>
    <row r="676" spans="1:51" ht="14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  <c r="AA676" s="63"/>
      <c r="AB676" s="63"/>
      <c r="AC676" s="63"/>
      <c r="AD676" s="63"/>
      <c r="AE676" s="63"/>
      <c r="AF676" s="63"/>
      <c r="AG676" s="63"/>
      <c r="AH676" s="63"/>
      <c r="AI676" s="63"/>
      <c r="AJ676" s="63"/>
      <c r="AK676" s="63"/>
      <c r="AL676" s="63"/>
      <c r="AM676" s="63"/>
      <c r="AN676" s="63"/>
      <c r="AO676" s="63"/>
      <c r="AP676" s="63"/>
      <c r="AQ676" s="63"/>
      <c r="AR676" s="63"/>
      <c r="AS676" s="63"/>
      <c r="AT676" s="63"/>
      <c r="AU676" s="63"/>
      <c r="AV676" s="63"/>
      <c r="AW676" s="63"/>
      <c r="AX676" s="63"/>
      <c r="AY676" s="63"/>
    </row>
    <row r="677" spans="1:51" ht="14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  <c r="AA677" s="63"/>
      <c r="AB677" s="63"/>
      <c r="AC677" s="63"/>
      <c r="AD677" s="63"/>
      <c r="AE677" s="63"/>
      <c r="AF677" s="63"/>
      <c r="AG677" s="63"/>
      <c r="AH677" s="63"/>
      <c r="AI677" s="63"/>
      <c r="AJ677" s="63"/>
      <c r="AK677" s="63"/>
      <c r="AL677" s="63"/>
      <c r="AM677" s="63"/>
      <c r="AN677" s="63"/>
      <c r="AO677" s="63"/>
      <c r="AP677" s="63"/>
      <c r="AQ677" s="63"/>
      <c r="AR677" s="63"/>
      <c r="AS677" s="63"/>
      <c r="AT677" s="63"/>
      <c r="AU677" s="63"/>
      <c r="AV677" s="63"/>
      <c r="AW677" s="63"/>
      <c r="AX677" s="63"/>
      <c r="AY677" s="63"/>
    </row>
    <row r="678" spans="1:51" ht="14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  <c r="AA678" s="63"/>
      <c r="AB678" s="63"/>
      <c r="AC678" s="63"/>
      <c r="AD678" s="63"/>
      <c r="AE678" s="63"/>
      <c r="AF678" s="63"/>
      <c r="AG678" s="63"/>
      <c r="AH678" s="63"/>
      <c r="AI678" s="63"/>
      <c r="AJ678" s="63"/>
      <c r="AK678" s="63"/>
      <c r="AL678" s="63"/>
      <c r="AM678" s="63"/>
      <c r="AN678" s="63"/>
      <c r="AO678" s="63"/>
      <c r="AP678" s="63"/>
      <c r="AQ678" s="63"/>
      <c r="AR678" s="63"/>
      <c r="AS678" s="63"/>
      <c r="AT678" s="63"/>
      <c r="AU678" s="63"/>
      <c r="AV678" s="63"/>
      <c r="AW678" s="63"/>
      <c r="AX678" s="63"/>
      <c r="AY678" s="63"/>
    </row>
    <row r="679" spans="1:51" ht="14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  <c r="AA679" s="63"/>
      <c r="AB679" s="63"/>
      <c r="AC679" s="63"/>
      <c r="AD679" s="63"/>
      <c r="AE679" s="63"/>
      <c r="AF679" s="63"/>
      <c r="AG679" s="63"/>
      <c r="AH679" s="63"/>
      <c r="AI679" s="63"/>
      <c r="AJ679" s="63"/>
      <c r="AK679" s="63"/>
      <c r="AL679" s="63"/>
      <c r="AM679" s="63"/>
      <c r="AN679" s="63"/>
      <c r="AO679" s="63"/>
      <c r="AP679" s="63"/>
      <c r="AQ679" s="63"/>
      <c r="AR679" s="63"/>
      <c r="AS679" s="63"/>
      <c r="AT679" s="63"/>
      <c r="AU679" s="63"/>
      <c r="AV679" s="63"/>
      <c r="AW679" s="63"/>
      <c r="AX679" s="63"/>
      <c r="AY679" s="63"/>
    </row>
    <row r="680" spans="1:51" ht="14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  <c r="AA680" s="63"/>
      <c r="AB680" s="63"/>
      <c r="AC680" s="63"/>
      <c r="AD680" s="63"/>
      <c r="AE680" s="63"/>
      <c r="AF680" s="63"/>
      <c r="AG680" s="63"/>
      <c r="AH680" s="63"/>
      <c r="AI680" s="63"/>
      <c r="AJ680" s="63"/>
      <c r="AK680" s="63"/>
      <c r="AL680" s="63"/>
      <c r="AM680" s="63"/>
      <c r="AN680" s="63"/>
      <c r="AO680" s="63"/>
      <c r="AP680" s="63"/>
      <c r="AQ680" s="63"/>
      <c r="AR680" s="63"/>
      <c r="AS680" s="63"/>
      <c r="AT680" s="63"/>
      <c r="AU680" s="63"/>
      <c r="AV680" s="63"/>
      <c r="AW680" s="63"/>
      <c r="AX680" s="63"/>
      <c r="AY680" s="63"/>
    </row>
    <row r="681" spans="1:51" ht="14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  <c r="AA681" s="63"/>
      <c r="AB681" s="63"/>
      <c r="AC681" s="63"/>
      <c r="AD681" s="63"/>
      <c r="AE681" s="63"/>
      <c r="AF681" s="63"/>
      <c r="AG681" s="63"/>
      <c r="AH681" s="63"/>
      <c r="AI681" s="63"/>
      <c r="AJ681" s="63"/>
      <c r="AK681" s="63"/>
      <c r="AL681" s="63"/>
      <c r="AM681" s="63"/>
      <c r="AN681" s="63"/>
      <c r="AO681" s="63"/>
      <c r="AP681" s="63"/>
      <c r="AQ681" s="63"/>
      <c r="AR681" s="63"/>
      <c r="AS681" s="63"/>
      <c r="AT681" s="63"/>
      <c r="AU681" s="63"/>
      <c r="AV681" s="63"/>
      <c r="AW681" s="63"/>
      <c r="AX681" s="63"/>
      <c r="AY681" s="63"/>
    </row>
    <row r="682" spans="1:51" ht="14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  <c r="AA682" s="63"/>
      <c r="AB682" s="63"/>
      <c r="AC682" s="63"/>
      <c r="AD682" s="63"/>
      <c r="AE682" s="63"/>
      <c r="AF682" s="63"/>
      <c r="AG682" s="63"/>
      <c r="AH682" s="63"/>
      <c r="AI682" s="63"/>
      <c r="AJ682" s="63"/>
      <c r="AK682" s="63"/>
      <c r="AL682" s="63"/>
      <c r="AM682" s="63"/>
      <c r="AN682" s="63"/>
      <c r="AO682" s="63"/>
      <c r="AP682" s="63"/>
      <c r="AQ682" s="63"/>
      <c r="AR682" s="63"/>
      <c r="AS682" s="63"/>
      <c r="AT682" s="63"/>
      <c r="AU682" s="63"/>
      <c r="AV682" s="63"/>
      <c r="AW682" s="63"/>
      <c r="AX682" s="63"/>
      <c r="AY682" s="63"/>
    </row>
    <row r="683" spans="1:51" ht="14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  <c r="AA683" s="63"/>
      <c r="AB683" s="63"/>
      <c r="AC683" s="63"/>
      <c r="AD683" s="63"/>
      <c r="AE683" s="63"/>
      <c r="AF683" s="63"/>
      <c r="AG683" s="63"/>
      <c r="AH683" s="63"/>
      <c r="AI683" s="63"/>
      <c r="AJ683" s="63"/>
      <c r="AK683" s="63"/>
      <c r="AL683" s="63"/>
      <c r="AM683" s="63"/>
      <c r="AN683" s="63"/>
      <c r="AO683" s="63"/>
      <c r="AP683" s="63"/>
      <c r="AQ683" s="63"/>
      <c r="AR683" s="63"/>
      <c r="AS683" s="63"/>
      <c r="AT683" s="63"/>
      <c r="AU683" s="63"/>
      <c r="AV683" s="63"/>
      <c r="AW683" s="63"/>
      <c r="AX683" s="63"/>
      <c r="AY683" s="63"/>
    </row>
    <row r="684" spans="1:51" ht="14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  <c r="AA684" s="63"/>
      <c r="AB684" s="63"/>
      <c r="AC684" s="63"/>
      <c r="AD684" s="63"/>
      <c r="AE684" s="63"/>
      <c r="AF684" s="63"/>
      <c r="AG684" s="63"/>
      <c r="AH684" s="63"/>
      <c r="AI684" s="63"/>
      <c r="AJ684" s="63"/>
      <c r="AK684" s="63"/>
      <c r="AL684" s="63"/>
      <c r="AM684" s="63"/>
      <c r="AN684" s="63"/>
      <c r="AO684" s="63"/>
      <c r="AP684" s="63"/>
      <c r="AQ684" s="63"/>
      <c r="AR684" s="63"/>
      <c r="AS684" s="63"/>
      <c r="AT684" s="63"/>
      <c r="AU684" s="63"/>
      <c r="AV684" s="63"/>
      <c r="AW684" s="63"/>
      <c r="AX684" s="63"/>
      <c r="AY684" s="63"/>
    </row>
    <row r="685" spans="1:51" ht="14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  <c r="AA685" s="63"/>
      <c r="AB685" s="63"/>
      <c r="AC685" s="63"/>
      <c r="AD685" s="63"/>
      <c r="AE685" s="63"/>
      <c r="AF685" s="63"/>
      <c r="AG685" s="63"/>
      <c r="AH685" s="63"/>
      <c r="AI685" s="63"/>
      <c r="AJ685" s="63"/>
      <c r="AK685" s="63"/>
      <c r="AL685" s="63"/>
      <c r="AM685" s="63"/>
      <c r="AN685" s="63"/>
      <c r="AO685" s="63"/>
      <c r="AP685" s="63"/>
      <c r="AQ685" s="63"/>
      <c r="AR685" s="63"/>
      <c r="AS685" s="63"/>
      <c r="AT685" s="63"/>
      <c r="AU685" s="63"/>
      <c r="AV685" s="63"/>
      <c r="AW685" s="63"/>
      <c r="AX685" s="63"/>
      <c r="AY685" s="63"/>
    </row>
    <row r="686" spans="1:51" ht="14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  <c r="AA686" s="63"/>
      <c r="AB686" s="63"/>
      <c r="AC686" s="63"/>
      <c r="AD686" s="63"/>
      <c r="AE686" s="63"/>
      <c r="AF686" s="63"/>
      <c r="AG686" s="63"/>
      <c r="AH686" s="63"/>
      <c r="AI686" s="63"/>
      <c r="AJ686" s="63"/>
      <c r="AK686" s="63"/>
      <c r="AL686" s="63"/>
      <c r="AM686" s="63"/>
      <c r="AN686" s="63"/>
      <c r="AO686" s="63"/>
      <c r="AP686" s="63"/>
      <c r="AQ686" s="63"/>
      <c r="AR686" s="63"/>
      <c r="AS686" s="63"/>
      <c r="AT686" s="63"/>
      <c r="AU686" s="63"/>
      <c r="AV686" s="63"/>
      <c r="AW686" s="63"/>
      <c r="AX686" s="63"/>
      <c r="AY686" s="63"/>
    </row>
    <row r="687" spans="1:51" ht="14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  <c r="AA687" s="63"/>
      <c r="AB687" s="63"/>
      <c r="AC687" s="63"/>
      <c r="AD687" s="63"/>
      <c r="AE687" s="63"/>
      <c r="AF687" s="63"/>
      <c r="AG687" s="63"/>
      <c r="AH687" s="63"/>
      <c r="AI687" s="63"/>
      <c r="AJ687" s="63"/>
      <c r="AK687" s="63"/>
      <c r="AL687" s="63"/>
      <c r="AM687" s="63"/>
      <c r="AN687" s="63"/>
      <c r="AO687" s="63"/>
      <c r="AP687" s="63"/>
      <c r="AQ687" s="63"/>
      <c r="AR687" s="63"/>
      <c r="AS687" s="63"/>
      <c r="AT687" s="63"/>
      <c r="AU687" s="63"/>
      <c r="AV687" s="63"/>
      <c r="AW687" s="63"/>
      <c r="AX687" s="63"/>
      <c r="AY687" s="63"/>
    </row>
    <row r="688" spans="1:51" ht="14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  <c r="AA688" s="63"/>
      <c r="AB688" s="63"/>
      <c r="AC688" s="63"/>
      <c r="AD688" s="63"/>
      <c r="AE688" s="63"/>
      <c r="AF688" s="63"/>
      <c r="AG688" s="63"/>
      <c r="AH688" s="63"/>
      <c r="AI688" s="63"/>
      <c r="AJ688" s="63"/>
      <c r="AK688" s="63"/>
      <c r="AL688" s="63"/>
      <c r="AM688" s="63"/>
      <c r="AN688" s="63"/>
      <c r="AO688" s="63"/>
      <c r="AP688" s="63"/>
      <c r="AQ688" s="63"/>
      <c r="AR688" s="63"/>
      <c r="AS688" s="63"/>
      <c r="AT688" s="63"/>
      <c r="AU688" s="63"/>
      <c r="AV688" s="63"/>
      <c r="AW688" s="63"/>
      <c r="AX688" s="63"/>
      <c r="AY688" s="63"/>
    </row>
    <row r="689" spans="1:51" ht="14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  <c r="AA689" s="63"/>
      <c r="AB689" s="63"/>
      <c r="AC689" s="63"/>
      <c r="AD689" s="63"/>
      <c r="AE689" s="63"/>
      <c r="AF689" s="63"/>
      <c r="AG689" s="63"/>
      <c r="AH689" s="63"/>
      <c r="AI689" s="63"/>
      <c r="AJ689" s="63"/>
      <c r="AK689" s="63"/>
      <c r="AL689" s="63"/>
      <c r="AM689" s="63"/>
      <c r="AN689" s="63"/>
      <c r="AO689" s="63"/>
      <c r="AP689" s="63"/>
      <c r="AQ689" s="63"/>
      <c r="AR689" s="63"/>
      <c r="AS689" s="63"/>
      <c r="AT689" s="63"/>
      <c r="AU689" s="63"/>
      <c r="AV689" s="63"/>
      <c r="AW689" s="63"/>
      <c r="AX689" s="63"/>
      <c r="AY689" s="63"/>
    </row>
    <row r="690" spans="1:51" ht="14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  <c r="AA690" s="63"/>
      <c r="AB690" s="63"/>
      <c r="AC690" s="63"/>
      <c r="AD690" s="63"/>
      <c r="AE690" s="63"/>
      <c r="AF690" s="63"/>
      <c r="AG690" s="63"/>
      <c r="AH690" s="63"/>
      <c r="AI690" s="63"/>
      <c r="AJ690" s="63"/>
      <c r="AK690" s="63"/>
      <c r="AL690" s="63"/>
      <c r="AM690" s="63"/>
      <c r="AN690" s="63"/>
      <c r="AO690" s="63"/>
      <c r="AP690" s="63"/>
      <c r="AQ690" s="63"/>
      <c r="AR690" s="63"/>
      <c r="AS690" s="63"/>
      <c r="AT690" s="63"/>
      <c r="AU690" s="63"/>
      <c r="AV690" s="63"/>
      <c r="AW690" s="63"/>
      <c r="AX690" s="63"/>
      <c r="AY690" s="63"/>
    </row>
    <row r="691" spans="1:51" ht="14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  <c r="AA691" s="63"/>
      <c r="AB691" s="63"/>
      <c r="AC691" s="63"/>
      <c r="AD691" s="63"/>
      <c r="AE691" s="63"/>
      <c r="AF691" s="63"/>
      <c r="AG691" s="63"/>
      <c r="AH691" s="63"/>
      <c r="AI691" s="63"/>
      <c r="AJ691" s="63"/>
      <c r="AK691" s="63"/>
      <c r="AL691" s="63"/>
      <c r="AM691" s="63"/>
      <c r="AN691" s="63"/>
      <c r="AO691" s="63"/>
      <c r="AP691" s="63"/>
      <c r="AQ691" s="63"/>
      <c r="AR691" s="63"/>
      <c r="AS691" s="63"/>
      <c r="AT691" s="63"/>
      <c r="AU691" s="63"/>
      <c r="AV691" s="63"/>
      <c r="AW691" s="63"/>
      <c r="AX691" s="63"/>
      <c r="AY691" s="63"/>
    </row>
    <row r="692" spans="1:51" ht="14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  <c r="AA692" s="63"/>
      <c r="AB692" s="63"/>
      <c r="AC692" s="63"/>
      <c r="AD692" s="63"/>
      <c r="AE692" s="63"/>
      <c r="AF692" s="63"/>
      <c r="AG692" s="63"/>
      <c r="AH692" s="63"/>
      <c r="AI692" s="63"/>
      <c r="AJ692" s="63"/>
      <c r="AK692" s="63"/>
      <c r="AL692" s="63"/>
      <c r="AM692" s="63"/>
      <c r="AN692" s="63"/>
      <c r="AO692" s="63"/>
      <c r="AP692" s="63"/>
      <c r="AQ692" s="63"/>
      <c r="AR692" s="63"/>
      <c r="AS692" s="63"/>
      <c r="AT692" s="63"/>
      <c r="AU692" s="63"/>
      <c r="AV692" s="63"/>
      <c r="AW692" s="63"/>
      <c r="AX692" s="63"/>
      <c r="AY692" s="63"/>
    </row>
    <row r="693" spans="1:51" ht="14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  <c r="AA693" s="63"/>
      <c r="AB693" s="63"/>
      <c r="AC693" s="63"/>
      <c r="AD693" s="63"/>
      <c r="AE693" s="63"/>
      <c r="AF693" s="63"/>
      <c r="AG693" s="63"/>
      <c r="AH693" s="63"/>
      <c r="AI693" s="63"/>
      <c r="AJ693" s="63"/>
      <c r="AK693" s="63"/>
      <c r="AL693" s="63"/>
      <c r="AM693" s="63"/>
      <c r="AN693" s="63"/>
      <c r="AO693" s="63"/>
      <c r="AP693" s="63"/>
      <c r="AQ693" s="63"/>
      <c r="AR693" s="63"/>
      <c r="AS693" s="63"/>
      <c r="AT693" s="63"/>
      <c r="AU693" s="63"/>
      <c r="AV693" s="63"/>
      <c r="AW693" s="63"/>
      <c r="AX693" s="63"/>
      <c r="AY693" s="63"/>
    </row>
    <row r="694" spans="1:51" ht="14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  <c r="AA694" s="63"/>
      <c r="AB694" s="63"/>
      <c r="AC694" s="63"/>
      <c r="AD694" s="63"/>
      <c r="AE694" s="63"/>
      <c r="AF694" s="63"/>
      <c r="AG694" s="63"/>
      <c r="AH694" s="63"/>
      <c r="AI694" s="63"/>
      <c r="AJ694" s="63"/>
      <c r="AK694" s="63"/>
      <c r="AL694" s="63"/>
      <c r="AM694" s="63"/>
      <c r="AN694" s="63"/>
      <c r="AO694" s="63"/>
      <c r="AP694" s="63"/>
      <c r="AQ694" s="63"/>
      <c r="AR694" s="63"/>
      <c r="AS694" s="63"/>
      <c r="AT694" s="63"/>
      <c r="AU694" s="63"/>
      <c r="AV694" s="63"/>
      <c r="AW694" s="63"/>
      <c r="AX694" s="63"/>
      <c r="AY694" s="63"/>
    </row>
    <row r="695" spans="1:51" ht="14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  <c r="AA695" s="63"/>
      <c r="AB695" s="63"/>
      <c r="AC695" s="63"/>
      <c r="AD695" s="63"/>
      <c r="AE695" s="63"/>
      <c r="AF695" s="63"/>
      <c r="AG695" s="63"/>
      <c r="AH695" s="63"/>
      <c r="AI695" s="63"/>
      <c r="AJ695" s="63"/>
      <c r="AK695" s="63"/>
      <c r="AL695" s="63"/>
      <c r="AM695" s="63"/>
      <c r="AN695" s="63"/>
      <c r="AO695" s="63"/>
      <c r="AP695" s="63"/>
      <c r="AQ695" s="63"/>
      <c r="AR695" s="63"/>
      <c r="AS695" s="63"/>
      <c r="AT695" s="63"/>
      <c r="AU695" s="63"/>
      <c r="AV695" s="63"/>
      <c r="AW695" s="63"/>
      <c r="AX695" s="63"/>
      <c r="AY695" s="63"/>
    </row>
    <row r="696" spans="1:51" ht="14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  <c r="AA696" s="63"/>
      <c r="AB696" s="63"/>
      <c r="AC696" s="63"/>
      <c r="AD696" s="63"/>
      <c r="AE696" s="63"/>
      <c r="AF696" s="63"/>
      <c r="AG696" s="63"/>
      <c r="AH696" s="63"/>
      <c r="AI696" s="63"/>
      <c r="AJ696" s="63"/>
      <c r="AK696" s="63"/>
      <c r="AL696" s="63"/>
      <c r="AM696" s="63"/>
      <c r="AN696" s="63"/>
      <c r="AO696" s="63"/>
      <c r="AP696" s="63"/>
      <c r="AQ696" s="63"/>
      <c r="AR696" s="63"/>
      <c r="AS696" s="63"/>
      <c r="AT696" s="63"/>
      <c r="AU696" s="63"/>
      <c r="AV696" s="63"/>
      <c r="AW696" s="63"/>
      <c r="AX696" s="63"/>
      <c r="AY696" s="63"/>
    </row>
    <row r="697" spans="1:51" ht="14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  <c r="AA697" s="63"/>
      <c r="AB697" s="63"/>
      <c r="AC697" s="63"/>
      <c r="AD697" s="63"/>
      <c r="AE697" s="63"/>
      <c r="AF697" s="63"/>
      <c r="AG697" s="63"/>
      <c r="AH697" s="63"/>
      <c r="AI697" s="63"/>
      <c r="AJ697" s="63"/>
      <c r="AK697" s="63"/>
      <c r="AL697" s="63"/>
      <c r="AM697" s="63"/>
      <c r="AN697" s="63"/>
      <c r="AO697" s="63"/>
      <c r="AP697" s="63"/>
      <c r="AQ697" s="63"/>
      <c r="AR697" s="63"/>
      <c r="AS697" s="63"/>
      <c r="AT697" s="63"/>
      <c r="AU697" s="63"/>
      <c r="AV697" s="63"/>
      <c r="AW697" s="63"/>
      <c r="AX697" s="63"/>
      <c r="AY697" s="63"/>
    </row>
    <row r="698" spans="1:51" ht="14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  <c r="AA698" s="63"/>
      <c r="AB698" s="63"/>
      <c r="AC698" s="63"/>
      <c r="AD698" s="63"/>
      <c r="AE698" s="63"/>
      <c r="AF698" s="63"/>
      <c r="AG698" s="63"/>
      <c r="AH698" s="63"/>
      <c r="AI698" s="63"/>
      <c r="AJ698" s="63"/>
      <c r="AK698" s="63"/>
      <c r="AL698" s="63"/>
      <c r="AM698" s="63"/>
      <c r="AN698" s="63"/>
      <c r="AO698" s="63"/>
      <c r="AP698" s="63"/>
      <c r="AQ698" s="63"/>
      <c r="AR698" s="63"/>
      <c r="AS698" s="63"/>
      <c r="AT698" s="63"/>
      <c r="AU698" s="63"/>
      <c r="AV698" s="63"/>
      <c r="AW698" s="63"/>
      <c r="AX698" s="63"/>
      <c r="AY698" s="63"/>
    </row>
    <row r="699" spans="1:51" ht="14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  <c r="AA699" s="63"/>
      <c r="AB699" s="63"/>
      <c r="AC699" s="63"/>
      <c r="AD699" s="63"/>
      <c r="AE699" s="63"/>
      <c r="AF699" s="63"/>
      <c r="AG699" s="63"/>
      <c r="AH699" s="63"/>
      <c r="AI699" s="63"/>
      <c r="AJ699" s="63"/>
      <c r="AK699" s="63"/>
      <c r="AL699" s="63"/>
      <c r="AM699" s="63"/>
      <c r="AN699" s="63"/>
      <c r="AO699" s="63"/>
      <c r="AP699" s="63"/>
      <c r="AQ699" s="63"/>
      <c r="AR699" s="63"/>
      <c r="AS699" s="63"/>
      <c r="AT699" s="63"/>
      <c r="AU699" s="63"/>
      <c r="AV699" s="63"/>
      <c r="AW699" s="63"/>
      <c r="AX699" s="63"/>
      <c r="AY699" s="63"/>
    </row>
    <row r="700" spans="1:51" ht="14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  <c r="AA700" s="63"/>
      <c r="AB700" s="63"/>
      <c r="AC700" s="63"/>
      <c r="AD700" s="63"/>
      <c r="AE700" s="63"/>
      <c r="AF700" s="63"/>
      <c r="AG700" s="63"/>
      <c r="AH700" s="63"/>
      <c r="AI700" s="63"/>
      <c r="AJ700" s="63"/>
      <c r="AK700" s="63"/>
      <c r="AL700" s="63"/>
      <c r="AM700" s="63"/>
      <c r="AN700" s="63"/>
      <c r="AO700" s="63"/>
      <c r="AP700" s="63"/>
      <c r="AQ700" s="63"/>
      <c r="AR700" s="63"/>
      <c r="AS700" s="63"/>
      <c r="AT700" s="63"/>
      <c r="AU700" s="63"/>
      <c r="AV700" s="63"/>
      <c r="AW700" s="63"/>
      <c r="AX700" s="63"/>
      <c r="AY700" s="63"/>
    </row>
    <row r="701" spans="1:51" ht="14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  <c r="AA701" s="63"/>
      <c r="AB701" s="63"/>
      <c r="AC701" s="63"/>
      <c r="AD701" s="63"/>
      <c r="AE701" s="63"/>
      <c r="AF701" s="63"/>
      <c r="AG701" s="63"/>
      <c r="AH701" s="63"/>
      <c r="AI701" s="63"/>
      <c r="AJ701" s="63"/>
      <c r="AK701" s="63"/>
      <c r="AL701" s="63"/>
      <c r="AM701" s="63"/>
      <c r="AN701" s="63"/>
      <c r="AO701" s="63"/>
      <c r="AP701" s="63"/>
      <c r="AQ701" s="63"/>
      <c r="AR701" s="63"/>
      <c r="AS701" s="63"/>
      <c r="AT701" s="63"/>
      <c r="AU701" s="63"/>
      <c r="AV701" s="63"/>
      <c r="AW701" s="63"/>
      <c r="AX701" s="63"/>
      <c r="AY701" s="63"/>
    </row>
    <row r="702" spans="1:51" ht="14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  <c r="AA702" s="63"/>
      <c r="AB702" s="63"/>
      <c r="AC702" s="63"/>
      <c r="AD702" s="63"/>
      <c r="AE702" s="63"/>
      <c r="AF702" s="63"/>
      <c r="AG702" s="63"/>
      <c r="AH702" s="63"/>
      <c r="AI702" s="63"/>
      <c r="AJ702" s="63"/>
      <c r="AK702" s="63"/>
      <c r="AL702" s="63"/>
      <c r="AM702" s="63"/>
      <c r="AN702" s="63"/>
      <c r="AO702" s="63"/>
      <c r="AP702" s="63"/>
      <c r="AQ702" s="63"/>
      <c r="AR702" s="63"/>
      <c r="AS702" s="63"/>
      <c r="AT702" s="63"/>
      <c r="AU702" s="63"/>
      <c r="AV702" s="63"/>
      <c r="AW702" s="63"/>
      <c r="AX702" s="63"/>
      <c r="AY702" s="63"/>
    </row>
    <row r="703" spans="1:51" ht="14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  <c r="AA703" s="63"/>
      <c r="AB703" s="63"/>
      <c r="AC703" s="63"/>
      <c r="AD703" s="63"/>
      <c r="AE703" s="63"/>
      <c r="AF703" s="63"/>
      <c r="AG703" s="63"/>
      <c r="AH703" s="63"/>
      <c r="AI703" s="63"/>
      <c r="AJ703" s="63"/>
      <c r="AK703" s="63"/>
      <c r="AL703" s="63"/>
      <c r="AM703" s="63"/>
      <c r="AN703" s="63"/>
      <c r="AO703" s="63"/>
      <c r="AP703" s="63"/>
      <c r="AQ703" s="63"/>
      <c r="AR703" s="63"/>
      <c r="AS703" s="63"/>
      <c r="AT703" s="63"/>
      <c r="AU703" s="63"/>
      <c r="AV703" s="63"/>
      <c r="AW703" s="63"/>
      <c r="AX703" s="63"/>
      <c r="AY703" s="63"/>
    </row>
    <row r="704" spans="1:51" ht="14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  <c r="AA704" s="63"/>
      <c r="AB704" s="63"/>
      <c r="AC704" s="63"/>
      <c r="AD704" s="63"/>
      <c r="AE704" s="63"/>
      <c r="AF704" s="63"/>
      <c r="AG704" s="63"/>
      <c r="AH704" s="63"/>
      <c r="AI704" s="63"/>
      <c r="AJ704" s="63"/>
      <c r="AK704" s="63"/>
      <c r="AL704" s="63"/>
      <c r="AM704" s="63"/>
      <c r="AN704" s="63"/>
      <c r="AO704" s="63"/>
      <c r="AP704" s="63"/>
      <c r="AQ704" s="63"/>
      <c r="AR704" s="63"/>
      <c r="AS704" s="63"/>
      <c r="AT704" s="63"/>
      <c r="AU704" s="63"/>
      <c r="AV704" s="63"/>
      <c r="AW704" s="63"/>
      <c r="AX704" s="63"/>
      <c r="AY704" s="63"/>
    </row>
    <row r="705" spans="1:51" ht="14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  <c r="AA705" s="63"/>
      <c r="AB705" s="63"/>
      <c r="AC705" s="63"/>
      <c r="AD705" s="63"/>
      <c r="AE705" s="63"/>
      <c r="AF705" s="63"/>
      <c r="AG705" s="63"/>
      <c r="AH705" s="63"/>
      <c r="AI705" s="63"/>
      <c r="AJ705" s="63"/>
      <c r="AK705" s="63"/>
      <c r="AL705" s="63"/>
      <c r="AM705" s="63"/>
      <c r="AN705" s="63"/>
      <c r="AO705" s="63"/>
      <c r="AP705" s="63"/>
      <c r="AQ705" s="63"/>
      <c r="AR705" s="63"/>
      <c r="AS705" s="63"/>
      <c r="AT705" s="63"/>
      <c r="AU705" s="63"/>
      <c r="AV705" s="63"/>
      <c r="AW705" s="63"/>
      <c r="AX705" s="63"/>
      <c r="AY705" s="63"/>
    </row>
    <row r="706" spans="1:51" ht="14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  <c r="AA706" s="63"/>
      <c r="AB706" s="63"/>
      <c r="AC706" s="63"/>
      <c r="AD706" s="63"/>
      <c r="AE706" s="63"/>
      <c r="AF706" s="63"/>
      <c r="AG706" s="63"/>
      <c r="AH706" s="63"/>
      <c r="AI706" s="63"/>
      <c r="AJ706" s="63"/>
      <c r="AK706" s="63"/>
      <c r="AL706" s="63"/>
      <c r="AM706" s="63"/>
      <c r="AN706" s="63"/>
      <c r="AO706" s="63"/>
      <c r="AP706" s="63"/>
      <c r="AQ706" s="63"/>
      <c r="AR706" s="63"/>
      <c r="AS706" s="63"/>
      <c r="AT706" s="63"/>
      <c r="AU706" s="63"/>
      <c r="AV706" s="63"/>
      <c r="AW706" s="63"/>
      <c r="AX706" s="63"/>
      <c r="AY706" s="63"/>
    </row>
    <row r="707" spans="1:51" ht="14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  <c r="AA707" s="63"/>
      <c r="AB707" s="63"/>
      <c r="AC707" s="63"/>
      <c r="AD707" s="63"/>
      <c r="AE707" s="63"/>
      <c r="AF707" s="63"/>
      <c r="AG707" s="63"/>
      <c r="AH707" s="63"/>
      <c r="AI707" s="63"/>
      <c r="AJ707" s="63"/>
      <c r="AK707" s="63"/>
      <c r="AL707" s="63"/>
      <c r="AM707" s="63"/>
      <c r="AN707" s="63"/>
      <c r="AO707" s="63"/>
      <c r="AP707" s="63"/>
      <c r="AQ707" s="63"/>
      <c r="AR707" s="63"/>
      <c r="AS707" s="63"/>
      <c r="AT707" s="63"/>
      <c r="AU707" s="63"/>
      <c r="AV707" s="63"/>
      <c r="AW707" s="63"/>
      <c r="AX707" s="63"/>
      <c r="AY707" s="63"/>
    </row>
    <row r="708" spans="1:51" ht="14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63"/>
      <c r="AD708" s="63"/>
      <c r="AE708" s="63"/>
      <c r="AF708" s="63"/>
      <c r="AG708" s="63"/>
      <c r="AH708" s="63"/>
      <c r="AI708" s="63"/>
      <c r="AJ708" s="63"/>
      <c r="AK708" s="63"/>
      <c r="AL708" s="63"/>
      <c r="AM708" s="63"/>
      <c r="AN708" s="63"/>
      <c r="AO708" s="63"/>
      <c r="AP708" s="63"/>
      <c r="AQ708" s="63"/>
      <c r="AR708" s="63"/>
      <c r="AS708" s="63"/>
      <c r="AT708" s="63"/>
      <c r="AU708" s="63"/>
      <c r="AV708" s="63"/>
      <c r="AW708" s="63"/>
      <c r="AX708" s="63"/>
      <c r="AY708" s="63"/>
    </row>
    <row r="709" spans="1:51" ht="14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  <c r="AA709" s="63"/>
      <c r="AB709" s="63"/>
      <c r="AC709" s="63"/>
      <c r="AD709" s="63"/>
      <c r="AE709" s="63"/>
      <c r="AF709" s="63"/>
      <c r="AG709" s="63"/>
      <c r="AH709" s="63"/>
      <c r="AI709" s="63"/>
      <c r="AJ709" s="63"/>
      <c r="AK709" s="63"/>
      <c r="AL709" s="63"/>
      <c r="AM709" s="63"/>
      <c r="AN709" s="63"/>
      <c r="AO709" s="63"/>
      <c r="AP709" s="63"/>
      <c r="AQ709" s="63"/>
      <c r="AR709" s="63"/>
      <c r="AS709" s="63"/>
      <c r="AT709" s="63"/>
      <c r="AU709" s="63"/>
      <c r="AV709" s="63"/>
      <c r="AW709" s="63"/>
      <c r="AX709" s="63"/>
      <c r="AY709" s="63"/>
    </row>
    <row r="710" spans="1:51" ht="14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  <c r="AA710" s="63"/>
      <c r="AB710" s="63"/>
      <c r="AC710" s="63"/>
      <c r="AD710" s="63"/>
      <c r="AE710" s="63"/>
      <c r="AF710" s="63"/>
      <c r="AG710" s="63"/>
      <c r="AH710" s="63"/>
      <c r="AI710" s="63"/>
      <c r="AJ710" s="63"/>
      <c r="AK710" s="63"/>
      <c r="AL710" s="63"/>
      <c r="AM710" s="63"/>
      <c r="AN710" s="63"/>
      <c r="AO710" s="63"/>
      <c r="AP710" s="63"/>
      <c r="AQ710" s="63"/>
      <c r="AR710" s="63"/>
      <c r="AS710" s="63"/>
      <c r="AT710" s="63"/>
      <c r="AU710" s="63"/>
      <c r="AV710" s="63"/>
      <c r="AW710" s="63"/>
      <c r="AX710" s="63"/>
      <c r="AY710" s="63"/>
    </row>
    <row r="711" spans="1:51" ht="14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  <c r="AA711" s="63"/>
      <c r="AB711" s="63"/>
      <c r="AC711" s="63"/>
      <c r="AD711" s="63"/>
      <c r="AE711" s="63"/>
      <c r="AF711" s="63"/>
      <c r="AG711" s="63"/>
      <c r="AH711" s="63"/>
      <c r="AI711" s="63"/>
      <c r="AJ711" s="63"/>
      <c r="AK711" s="63"/>
      <c r="AL711" s="63"/>
      <c r="AM711" s="63"/>
      <c r="AN711" s="63"/>
      <c r="AO711" s="63"/>
      <c r="AP711" s="63"/>
      <c r="AQ711" s="63"/>
      <c r="AR711" s="63"/>
      <c r="AS711" s="63"/>
      <c r="AT711" s="63"/>
      <c r="AU711" s="63"/>
      <c r="AV711" s="63"/>
      <c r="AW711" s="63"/>
      <c r="AX711" s="63"/>
      <c r="AY711" s="63"/>
    </row>
    <row r="712" spans="1:51" ht="14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  <c r="AA712" s="63"/>
      <c r="AB712" s="63"/>
      <c r="AC712" s="63"/>
      <c r="AD712" s="63"/>
      <c r="AE712" s="63"/>
      <c r="AF712" s="63"/>
      <c r="AG712" s="63"/>
      <c r="AH712" s="63"/>
      <c r="AI712" s="63"/>
      <c r="AJ712" s="63"/>
      <c r="AK712" s="63"/>
      <c r="AL712" s="63"/>
      <c r="AM712" s="63"/>
      <c r="AN712" s="63"/>
      <c r="AO712" s="63"/>
      <c r="AP712" s="63"/>
      <c r="AQ712" s="63"/>
      <c r="AR712" s="63"/>
      <c r="AS712" s="63"/>
      <c r="AT712" s="63"/>
      <c r="AU712" s="63"/>
      <c r="AV712" s="63"/>
      <c r="AW712" s="63"/>
      <c r="AX712" s="63"/>
      <c r="AY712" s="63"/>
    </row>
    <row r="713" spans="1:51" ht="14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  <c r="AA713" s="63"/>
      <c r="AB713" s="63"/>
      <c r="AC713" s="63"/>
      <c r="AD713" s="63"/>
      <c r="AE713" s="63"/>
      <c r="AF713" s="63"/>
      <c r="AG713" s="63"/>
      <c r="AH713" s="63"/>
      <c r="AI713" s="63"/>
      <c r="AJ713" s="63"/>
      <c r="AK713" s="63"/>
      <c r="AL713" s="63"/>
      <c r="AM713" s="63"/>
      <c r="AN713" s="63"/>
      <c r="AO713" s="63"/>
      <c r="AP713" s="63"/>
      <c r="AQ713" s="63"/>
      <c r="AR713" s="63"/>
      <c r="AS713" s="63"/>
      <c r="AT713" s="63"/>
      <c r="AU713" s="63"/>
      <c r="AV713" s="63"/>
      <c r="AW713" s="63"/>
      <c r="AX713" s="63"/>
      <c r="AY713" s="63"/>
    </row>
    <row r="714" spans="1:51" ht="14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  <c r="AA714" s="63"/>
      <c r="AB714" s="63"/>
      <c r="AC714" s="63"/>
      <c r="AD714" s="63"/>
      <c r="AE714" s="63"/>
      <c r="AF714" s="63"/>
      <c r="AG714" s="63"/>
      <c r="AH714" s="63"/>
      <c r="AI714" s="63"/>
      <c r="AJ714" s="63"/>
      <c r="AK714" s="63"/>
      <c r="AL714" s="63"/>
      <c r="AM714" s="63"/>
      <c r="AN714" s="63"/>
      <c r="AO714" s="63"/>
      <c r="AP714" s="63"/>
      <c r="AQ714" s="63"/>
      <c r="AR714" s="63"/>
      <c r="AS714" s="63"/>
      <c r="AT714" s="63"/>
      <c r="AU714" s="63"/>
      <c r="AV714" s="63"/>
      <c r="AW714" s="63"/>
      <c r="AX714" s="63"/>
      <c r="AY714" s="63"/>
    </row>
    <row r="715" spans="1:51" ht="14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  <c r="AA715" s="63"/>
      <c r="AB715" s="63"/>
      <c r="AC715" s="63"/>
      <c r="AD715" s="63"/>
      <c r="AE715" s="63"/>
      <c r="AF715" s="63"/>
      <c r="AG715" s="63"/>
      <c r="AH715" s="63"/>
      <c r="AI715" s="63"/>
      <c r="AJ715" s="63"/>
      <c r="AK715" s="63"/>
      <c r="AL715" s="63"/>
      <c r="AM715" s="63"/>
      <c r="AN715" s="63"/>
      <c r="AO715" s="63"/>
      <c r="AP715" s="63"/>
      <c r="AQ715" s="63"/>
      <c r="AR715" s="63"/>
      <c r="AS715" s="63"/>
      <c r="AT715" s="63"/>
      <c r="AU715" s="63"/>
      <c r="AV715" s="63"/>
      <c r="AW715" s="63"/>
      <c r="AX715" s="63"/>
      <c r="AY715" s="63"/>
    </row>
    <row r="716" spans="1:51" ht="14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  <c r="AA716" s="63"/>
      <c r="AB716" s="63"/>
      <c r="AC716" s="63"/>
      <c r="AD716" s="63"/>
      <c r="AE716" s="63"/>
      <c r="AF716" s="63"/>
      <c r="AG716" s="63"/>
      <c r="AH716" s="63"/>
      <c r="AI716" s="63"/>
      <c r="AJ716" s="63"/>
      <c r="AK716" s="63"/>
      <c r="AL716" s="63"/>
      <c r="AM716" s="63"/>
      <c r="AN716" s="63"/>
      <c r="AO716" s="63"/>
      <c r="AP716" s="63"/>
      <c r="AQ716" s="63"/>
      <c r="AR716" s="63"/>
      <c r="AS716" s="63"/>
      <c r="AT716" s="63"/>
      <c r="AU716" s="63"/>
      <c r="AV716" s="63"/>
      <c r="AW716" s="63"/>
      <c r="AX716" s="63"/>
      <c r="AY716" s="63"/>
    </row>
    <row r="717" spans="1:51" ht="14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  <c r="AA717" s="63"/>
      <c r="AB717" s="63"/>
      <c r="AC717" s="63"/>
      <c r="AD717" s="63"/>
      <c r="AE717" s="63"/>
      <c r="AF717" s="63"/>
      <c r="AG717" s="63"/>
      <c r="AH717" s="63"/>
      <c r="AI717" s="63"/>
      <c r="AJ717" s="63"/>
      <c r="AK717" s="63"/>
      <c r="AL717" s="63"/>
      <c r="AM717" s="63"/>
      <c r="AN717" s="63"/>
      <c r="AO717" s="63"/>
      <c r="AP717" s="63"/>
      <c r="AQ717" s="63"/>
      <c r="AR717" s="63"/>
      <c r="AS717" s="63"/>
      <c r="AT717" s="63"/>
      <c r="AU717" s="63"/>
      <c r="AV717" s="63"/>
      <c r="AW717" s="63"/>
      <c r="AX717" s="63"/>
      <c r="AY717" s="63"/>
    </row>
    <row r="718" spans="1:51" ht="14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  <c r="AA718" s="63"/>
      <c r="AB718" s="63"/>
      <c r="AC718" s="63"/>
      <c r="AD718" s="63"/>
      <c r="AE718" s="63"/>
      <c r="AF718" s="63"/>
      <c r="AG718" s="63"/>
      <c r="AH718" s="63"/>
      <c r="AI718" s="63"/>
      <c r="AJ718" s="63"/>
      <c r="AK718" s="63"/>
      <c r="AL718" s="63"/>
      <c r="AM718" s="63"/>
      <c r="AN718" s="63"/>
      <c r="AO718" s="63"/>
      <c r="AP718" s="63"/>
      <c r="AQ718" s="63"/>
      <c r="AR718" s="63"/>
      <c r="AS718" s="63"/>
      <c r="AT718" s="63"/>
      <c r="AU718" s="63"/>
      <c r="AV718" s="63"/>
      <c r="AW718" s="63"/>
      <c r="AX718" s="63"/>
      <c r="AY718" s="63"/>
    </row>
    <row r="719" spans="1:51" ht="14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  <c r="AA719" s="63"/>
      <c r="AB719" s="63"/>
      <c r="AC719" s="63"/>
      <c r="AD719" s="63"/>
      <c r="AE719" s="63"/>
      <c r="AF719" s="63"/>
      <c r="AG719" s="63"/>
      <c r="AH719" s="63"/>
      <c r="AI719" s="63"/>
      <c r="AJ719" s="63"/>
      <c r="AK719" s="63"/>
      <c r="AL719" s="63"/>
      <c r="AM719" s="63"/>
      <c r="AN719" s="63"/>
      <c r="AO719" s="63"/>
      <c r="AP719" s="63"/>
      <c r="AQ719" s="63"/>
      <c r="AR719" s="63"/>
      <c r="AS719" s="63"/>
      <c r="AT719" s="63"/>
      <c r="AU719" s="63"/>
      <c r="AV719" s="63"/>
      <c r="AW719" s="63"/>
      <c r="AX719" s="63"/>
      <c r="AY719" s="63"/>
    </row>
    <row r="720" spans="1:51" ht="14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  <c r="AA720" s="63"/>
      <c r="AB720" s="63"/>
      <c r="AC720" s="63"/>
      <c r="AD720" s="63"/>
      <c r="AE720" s="63"/>
      <c r="AF720" s="63"/>
      <c r="AG720" s="63"/>
      <c r="AH720" s="63"/>
      <c r="AI720" s="63"/>
      <c r="AJ720" s="63"/>
      <c r="AK720" s="63"/>
      <c r="AL720" s="63"/>
      <c r="AM720" s="63"/>
      <c r="AN720" s="63"/>
      <c r="AO720" s="63"/>
      <c r="AP720" s="63"/>
      <c r="AQ720" s="63"/>
      <c r="AR720" s="63"/>
      <c r="AS720" s="63"/>
      <c r="AT720" s="63"/>
      <c r="AU720" s="63"/>
      <c r="AV720" s="63"/>
      <c r="AW720" s="63"/>
      <c r="AX720" s="63"/>
      <c r="AY720" s="63"/>
    </row>
    <row r="721" spans="1:51" ht="14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  <c r="AA721" s="63"/>
      <c r="AB721" s="63"/>
      <c r="AC721" s="63"/>
      <c r="AD721" s="63"/>
      <c r="AE721" s="63"/>
      <c r="AF721" s="63"/>
      <c r="AG721" s="63"/>
      <c r="AH721" s="63"/>
      <c r="AI721" s="63"/>
      <c r="AJ721" s="63"/>
      <c r="AK721" s="63"/>
      <c r="AL721" s="63"/>
      <c r="AM721" s="63"/>
      <c r="AN721" s="63"/>
      <c r="AO721" s="63"/>
      <c r="AP721" s="63"/>
      <c r="AQ721" s="63"/>
      <c r="AR721" s="63"/>
      <c r="AS721" s="63"/>
      <c r="AT721" s="63"/>
      <c r="AU721" s="63"/>
      <c r="AV721" s="63"/>
      <c r="AW721" s="63"/>
      <c r="AX721" s="63"/>
      <c r="AY721" s="63"/>
    </row>
    <row r="722" spans="1:51" ht="14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  <c r="AA722" s="63"/>
      <c r="AB722" s="63"/>
      <c r="AC722" s="63"/>
      <c r="AD722" s="63"/>
      <c r="AE722" s="63"/>
      <c r="AF722" s="63"/>
      <c r="AG722" s="63"/>
      <c r="AH722" s="63"/>
      <c r="AI722" s="63"/>
      <c r="AJ722" s="63"/>
      <c r="AK722" s="63"/>
      <c r="AL722" s="63"/>
      <c r="AM722" s="63"/>
      <c r="AN722" s="63"/>
      <c r="AO722" s="63"/>
      <c r="AP722" s="63"/>
      <c r="AQ722" s="63"/>
      <c r="AR722" s="63"/>
      <c r="AS722" s="63"/>
      <c r="AT722" s="63"/>
      <c r="AU722" s="63"/>
      <c r="AV722" s="63"/>
      <c r="AW722" s="63"/>
      <c r="AX722" s="63"/>
      <c r="AY722" s="63"/>
    </row>
    <row r="723" spans="1:51" ht="14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  <c r="AA723" s="63"/>
      <c r="AB723" s="63"/>
      <c r="AC723" s="63"/>
      <c r="AD723" s="63"/>
      <c r="AE723" s="63"/>
      <c r="AF723" s="63"/>
      <c r="AG723" s="63"/>
      <c r="AH723" s="63"/>
      <c r="AI723" s="63"/>
      <c r="AJ723" s="63"/>
      <c r="AK723" s="63"/>
      <c r="AL723" s="63"/>
      <c r="AM723" s="63"/>
      <c r="AN723" s="63"/>
      <c r="AO723" s="63"/>
      <c r="AP723" s="63"/>
      <c r="AQ723" s="63"/>
      <c r="AR723" s="63"/>
      <c r="AS723" s="63"/>
      <c r="AT723" s="63"/>
      <c r="AU723" s="63"/>
      <c r="AV723" s="63"/>
      <c r="AW723" s="63"/>
      <c r="AX723" s="63"/>
      <c r="AY723" s="63"/>
    </row>
    <row r="724" spans="1:51" ht="14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  <c r="AA724" s="63"/>
      <c r="AB724" s="63"/>
      <c r="AC724" s="63"/>
      <c r="AD724" s="63"/>
      <c r="AE724" s="63"/>
      <c r="AF724" s="63"/>
      <c r="AG724" s="63"/>
      <c r="AH724" s="63"/>
      <c r="AI724" s="63"/>
      <c r="AJ724" s="63"/>
      <c r="AK724" s="63"/>
      <c r="AL724" s="63"/>
      <c r="AM724" s="63"/>
      <c r="AN724" s="63"/>
      <c r="AO724" s="63"/>
      <c r="AP724" s="63"/>
      <c r="AQ724" s="63"/>
      <c r="AR724" s="63"/>
      <c r="AS724" s="63"/>
      <c r="AT724" s="63"/>
      <c r="AU724" s="63"/>
      <c r="AV724" s="63"/>
      <c r="AW724" s="63"/>
      <c r="AX724" s="63"/>
      <c r="AY724" s="63"/>
    </row>
    <row r="725" spans="1:51" ht="14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  <c r="AA725" s="63"/>
      <c r="AB725" s="63"/>
      <c r="AC725" s="63"/>
      <c r="AD725" s="63"/>
      <c r="AE725" s="63"/>
      <c r="AF725" s="63"/>
      <c r="AG725" s="63"/>
      <c r="AH725" s="63"/>
      <c r="AI725" s="63"/>
      <c r="AJ725" s="63"/>
      <c r="AK725" s="63"/>
      <c r="AL725" s="63"/>
      <c r="AM725" s="63"/>
      <c r="AN725" s="63"/>
      <c r="AO725" s="63"/>
      <c r="AP725" s="63"/>
      <c r="AQ725" s="63"/>
      <c r="AR725" s="63"/>
      <c r="AS725" s="63"/>
      <c r="AT725" s="63"/>
      <c r="AU725" s="63"/>
      <c r="AV725" s="63"/>
      <c r="AW725" s="63"/>
      <c r="AX725" s="63"/>
      <c r="AY725" s="63"/>
    </row>
    <row r="726" spans="1:51" ht="14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  <c r="AA726" s="63"/>
      <c r="AB726" s="63"/>
      <c r="AC726" s="63"/>
      <c r="AD726" s="63"/>
      <c r="AE726" s="63"/>
      <c r="AF726" s="63"/>
      <c r="AG726" s="63"/>
      <c r="AH726" s="63"/>
      <c r="AI726" s="63"/>
      <c r="AJ726" s="63"/>
      <c r="AK726" s="63"/>
      <c r="AL726" s="63"/>
      <c r="AM726" s="63"/>
      <c r="AN726" s="63"/>
      <c r="AO726" s="63"/>
      <c r="AP726" s="63"/>
      <c r="AQ726" s="63"/>
      <c r="AR726" s="63"/>
      <c r="AS726" s="63"/>
      <c r="AT726" s="63"/>
      <c r="AU726" s="63"/>
      <c r="AV726" s="63"/>
      <c r="AW726" s="63"/>
      <c r="AX726" s="63"/>
      <c r="AY726" s="63"/>
    </row>
    <row r="727" spans="1:51" ht="14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  <c r="AA727" s="63"/>
      <c r="AB727" s="63"/>
      <c r="AC727" s="63"/>
      <c r="AD727" s="63"/>
      <c r="AE727" s="63"/>
      <c r="AF727" s="63"/>
      <c r="AG727" s="63"/>
      <c r="AH727" s="63"/>
      <c r="AI727" s="63"/>
      <c r="AJ727" s="63"/>
      <c r="AK727" s="63"/>
      <c r="AL727" s="63"/>
      <c r="AM727" s="63"/>
      <c r="AN727" s="63"/>
      <c r="AO727" s="63"/>
      <c r="AP727" s="63"/>
      <c r="AQ727" s="63"/>
      <c r="AR727" s="63"/>
      <c r="AS727" s="63"/>
      <c r="AT727" s="63"/>
      <c r="AU727" s="63"/>
      <c r="AV727" s="63"/>
      <c r="AW727" s="63"/>
      <c r="AX727" s="63"/>
      <c r="AY727" s="63"/>
    </row>
    <row r="728" spans="1:51" ht="14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  <c r="AA728" s="63"/>
      <c r="AB728" s="63"/>
      <c r="AC728" s="63"/>
      <c r="AD728" s="63"/>
      <c r="AE728" s="63"/>
      <c r="AF728" s="63"/>
      <c r="AG728" s="63"/>
      <c r="AH728" s="63"/>
      <c r="AI728" s="63"/>
      <c r="AJ728" s="63"/>
      <c r="AK728" s="63"/>
      <c r="AL728" s="63"/>
      <c r="AM728" s="63"/>
      <c r="AN728" s="63"/>
      <c r="AO728" s="63"/>
      <c r="AP728" s="63"/>
      <c r="AQ728" s="63"/>
      <c r="AR728" s="63"/>
      <c r="AS728" s="63"/>
      <c r="AT728" s="63"/>
      <c r="AU728" s="63"/>
      <c r="AV728" s="63"/>
      <c r="AW728" s="63"/>
      <c r="AX728" s="63"/>
      <c r="AY728" s="63"/>
    </row>
    <row r="729" spans="1:51" ht="14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  <c r="AA729" s="63"/>
      <c r="AB729" s="63"/>
      <c r="AC729" s="63"/>
      <c r="AD729" s="63"/>
      <c r="AE729" s="63"/>
      <c r="AF729" s="63"/>
      <c r="AG729" s="63"/>
      <c r="AH729" s="63"/>
      <c r="AI729" s="63"/>
      <c r="AJ729" s="63"/>
      <c r="AK729" s="63"/>
      <c r="AL729" s="63"/>
      <c r="AM729" s="63"/>
      <c r="AN729" s="63"/>
      <c r="AO729" s="63"/>
      <c r="AP729" s="63"/>
      <c r="AQ729" s="63"/>
      <c r="AR729" s="63"/>
      <c r="AS729" s="63"/>
      <c r="AT729" s="63"/>
      <c r="AU729" s="63"/>
      <c r="AV729" s="63"/>
      <c r="AW729" s="63"/>
      <c r="AX729" s="63"/>
      <c r="AY729" s="63"/>
    </row>
    <row r="730" spans="1:51" ht="14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  <c r="AA730" s="63"/>
      <c r="AB730" s="63"/>
      <c r="AC730" s="63"/>
      <c r="AD730" s="63"/>
      <c r="AE730" s="63"/>
      <c r="AF730" s="63"/>
      <c r="AG730" s="63"/>
      <c r="AH730" s="63"/>
      <c r="AI730" s="63"/>
      <c r="AJ730" s="63"/>
      <c r="AK730" s="63"/>
      <c r="AL730" s="63"/>
      <c r="AM730" s="63"/>
      <c r="AN730" s="63"/>
      <c r="AO730" s="63"/>
      <c r="AP730" s="63"/>
      <c r="AQ730" s="63"/>
      <c r="AR730" s="63"/>
      <c r="AS730" s="63"/>
      <c r="AT730" s="63"/>
      <c r="AU730" s="63"/>
      <c r="AV730" s="63"/>
      <c r="AW730" s="63"/>
      <c r="AX730" s="63"/>
      <c r="AY730" s="63"/>
    </row>
    <row r="731" spans="1:51" ht="14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  <c r="AA731" s="63"/>
      <c r="AB731" s="63"/>
      <c r="AC731" s="63"/>
      <c r="AD731" s="63"/>
      <c r="AE731" s="63"/>
      <c r="AF731" s="63"/>
      <c r="AG731" s="63"/>
      <c r="AH731" s="63"/>
      <c r="AI731" s="63"/>
      <c r="AJ731" s="63"/>
      <c r="AK731" s="63"/>
      <c r="AL731" s="63"/>
      <c r="AM731" s="63"/>
      <c r="AN731" s="63"/>
      <c r="AO731" s="63"/>
      <c r="AP731" s="63"/>
      <c r="AQ731" s="63"/>
      <c r="AR731" s="63"/>
      <c r="AS731" s="63"/>
      <c r="AT731" s="63"/>
      <c r="AU731" s="63"/>
      <c r="AV731" s="63"/>
      <c r="AW731" s="63"/>
      <c r="AX731" s="63"/>
      <c r="AY731" s="63"/>
    </row>
    <row r="732" spans="1:51" ht="14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  <c r="AA732" s="63"/>
      <c r="AB732" s="63"/>
      <c r="AC732" s="63"/>
      <c r="AD732" s="63"/>
      <c r="AE732" s="63"/>
      <c r="AF732" s="63"/>
      <c r="AG732" s="63"/>
      <c r="AH732" s="63"/>
      <c r="AI732" s="63"/>
      <c r="AJ732" s="63"/>
      <c r="AK732" s="63"/>
      <c r="AL732" s="63"/>
      <c r="AM732" s="63"/>
      <c r="AN732" s="63"/>
      <c r="AO732" s="63"/>
      <c r="AP732" s="63"/>
      <c r="AQ732" s="63"/>
      <c r="AR732" s="63"/>
      <c r="AS732" s="63"/>
      <c r="AT732" s="63"/>
      <c r="AU732" s="63"/>
      <c r="AV732" s="63"/>
      <c r="AW732" s="63"/>
      <c r="AX732" s="63"/>
      <c r="AY732" s="63"/>
    </row>
    <row r="733" spans="1:51" ht="14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  <c r="AA733" s="63"/>
      <c r="AB733" s="63"/>
      <c r="AC733" s="63"/>
      <c r="AD733" s="63"/>
      <c r="AE733" s="63"/>
      <c r="AF733" s="63"/>
      <c r="AG733" s="63"/>
      <c r="AH733" s="63"/>
      <c r="AI733" s="63"/>
      <c r="AJ733" s="63"/>
      <c r="AK733" s="63"/>
      <c r="AL733" s="63"/>
      <c r="AM733" s="63"/>
      <c r="AN733" s="63"/>
      <c r="AO733" s="63"/>
      <c r="AP733" s="63"/>
      <c r="AQ733" s="63"/>
      <c r="AR733" s="63"/>
      <c r="AS733" s="63"/>
      <c r="AT733" s="63"/>
      <c r="AU733" s="63"/>
      <c r="AV733" s="63"/>
      <c r="AW733" s="63"/>
      <c r="AX733" s="63"/>
      <c r="AY733" s="63"/>
    </row>
    <row r="734" spans="1:51" ht="14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  <c r="AA734" s="63"/>
      <c r="AB734" s="63"/>
      <c r="AC734" s="63"/>
      <c r="AD734" s="63"/>
      <c r="AE734" s="63"/>
      <c r="AF734" s="63"/>
      <c r="AG734" s="63"/>
      <c r="AH734" s="63"/>
      <c r="AI734" s="63"/>
      <c r="AJ734" s="63"/>
      <c r="AK734" s="63"/>
      <c r="AL734" s="63"/>
      <c r="AM734" s="63"/>
      <c r="AN734" s="63"/>
      <c r="AO734" s="63"/>
      <c r="AP734" s="63"/>
      <c r="AQ734" s="63"/>
      <c r="AR734" s="63"/>
      <c r="AS734" s="63"/>
      <c r="AT734" s="63"/>
      <c r="AU734" s="63"/>
      <c r="AV734" s="63"/>
      <c r="AW734" s="63"/>
      <c r="AX734" s="63"/>
      <c r="AY734" s="63"/>
    </row>
    <row r="735" spans="1:51" ht="14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  <c r="AA735" s="63"/>
      <c r="AB735" s="63"/>
      <c r="AC735" s="63"/>
      <c r="AD735" s="63"/>
      <c r="AE735" s="63"/>
      <c r="AF735" s="63"/>
      <c r="AG735" s="63"/>
      <c r="AH735" s="63"/>
      <c r="AI735" s="63"/>
      <c r="AJ735" s="63"/>
      <c r="AK735" s="63"/>
      <c r="AL735" s="63"/>
      <c r="AM735" s="63"/>
      <c r="AN735" s="63"/>
      <c r="AO735" s="63"/>
      <c r="AP735" s="63"/>
      <c r="AQ735" s="63"/>
      <c r="AR735" s="63"/>
      <c r="AS735" s="63"/>
      <c r="AT735" s="63"/>
      <c r="AU735" s="63"/>
      <c r="AV735" s="63"/>
      <c r="AW735" s="63"/>
      <c r="AX735" s="63"/>
      <c r="AY735" s="63"/>
    </row>
    <row r="736" spans="1:51" ht="14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  <c r="AA736" s="63"/>
      <c r="AB736" s="63"/>
      <c r="AC736" s="63"/>
      <c r="AD736" s="63"/>
      <c r="AE736" s="63"/>
      <c r="AF736" s="63"/>
      <c r="AG736" s="63"/>
      <c r="AH736" s="63"/>
      <c r="AI736" s="63"/>
      <c r="AJ736" s="63"/>
      <c r="AK736" s="63"/>
      <c r="AL736" s="63"/>
      <c r="AM736" s="63"/>
      <c r="AN736" s="63"/>
      <c r="AO736" s="63"/>
      <c r="AP736" s="63"/>
      <c r="AQ736" s="63"/>
      <c r="AR736" s="63"/>
      <c r="AS736" s="63"/>
      <c r="AT736" s="63"/>
      <c r="AU736" s="63"/>
      <c r="AV736" s="63"/>
      <c r="AW736" s="63"/>
      <c r="AX736" s="63"/>
      <c r="AY736" s="63"/>
    </row>
    <row r="737" spans="1:51" ht="14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  <c r="AA737" s="63"/>
      <c r="AB737" s="63"/>
      <c r="AC737" s="63"/>
      <c r="AD737" s="63"/>
      <c r="AE737" s="63"/>
      <c r="AF737" s="63"/>
      <c r="AG737" s="63"/>
      <c r="AH737" s="63"/>
      <c r="AI737" s="63"/>
      <c r="AJ737" s="63"/>
      <c r="AK737" s="63"/>
      <c r="AL737" s="63"/>
      <c r="AM737" s="63"/>
      <c r="AN737" s="63"/>
      <c r="AO737" s="63"/>
      <c r="AP737" s="63"/>
      <c r="AQ737" s="63"/>
      <c r="AR737" s="63"/>
      <c r="AS737" s="63"/>
      <c r="AT737" s="63"/>
      <c r="AU737" s="63"/>
      <c r="AV737" s="63"/>
      <c r="AW737" s="63"/>
      <c r="AX737" s="63"/>
      <c r="AY737" s="63"/>
    </row>
    <row r="738" spans="1:51" ht="14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  <c r="AA738" s="63"/>
      <c r="AB738" s="63"/>
      <c r="AC738" s="63"/>
      <c r="AD738" s="63"/>
      <c r="AE738" s="63"/>
      <c r="AF738" s="63"/>
      <c r="AG738" s="63"/>
      <c r="AH738" s="63"/>
      <c r="AI738" s="63"/>
      <c r="AJ738" s="63"/>
      <c r="AK738" s="63"/>
      <c r="AL738" s="63"/>
      <c r="AM738" s="63"/>
      <c r="AN738" s="63"/>
      <c r="AO738" s="63"/>
      <c r="AP738" s="63"/>
      <c r="AQ738" s="63"/>
      <c r="AR738" s="63"/>
      <c r="AS738" s="63"/>
      <c r="AT738" s="63"/>
      <c r="AU738" s="63"/>
      <c r="AV738" s="63"/>
      <c r="AW738" s="63"/>
      <c r="AX738" s="63"/>
      <c r="AY738" s="63"/>
    </row>
    <row r="739" spans="1:51" ht="14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  <c r="AA739" s="63"/>
      <c r="AB739" s="63"/>
      <c r="AC739" s="63"/>
      <c r="AD739" s="63"/>
      <c r="AE739" s="63"/>
      <c r="AF739" s="63"/>
      <c r="AG739" s="63"/>
      <c r="AH739" s="63"/>
      <c r="AI739" s="63"/>
      <c r="AJ739" s="63"/>
      <c r="AK739" s="63"/>
      <c r="AL739" s="63"/>
      <c r="AM739" s="63"/>
      <c r="AN739" s="63"/>
      <c r="AO739" s="63"/>
      <c r="AP739" s="63"/>
      <c r="AQ739" s="63"/>
      <c r="AR739" s="63"/>
      <c r="AS739" s="63"/>
      <c r="AT739" s="63"/>
      <c r="AU739" s="63"/>
      <c r="AV739" s="63"/>
      <c r="AW739" s="63"/>
      <c r="AX739" s="63"/>
      <c r="AY739" s="63"/>
    </row>
    <row r="740" spans="1:51" ht="14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  <c r="AA740" s="63"/>
      <c r="AB740" s="63"/>
      <c r="AC740" s="63"/>
      <c r="AD740" s="63"/>
      <c r="AE740" s="63"/>
      <c r="AF740" s="63"/>
      <c r="AG740" s="63"/>
      <c r="AH740" s="63"/>
      <c r="AI740" s="63"/>
      <c r="AJ740" s="63"/>
      <c r="AK740" s="63"/>
      <c r="AL740" s="63"/>
      <c r="AM740" s="63"/>
      <c r="AN740" s="63"/>
      <c r="AO740" s="63"/>
      <c r="AP740" s="63"/>
      <c r="AQ740" s="63"/>
      <c r="AR740" s="63"/>
      <c r="AS740" s="63"/>
      <c r="AT740" s="63"/>
      <c r="AU740" s="63"/>
      <c r="AV740" s="63"/>
      <c r="AW740" s="63"/>
      <c r="AX740" s="63"/>
      <c r="AY740" s="63"/>
    </row>
    <row r="741" spans="1:51" ht="14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  <c r="AA741" s="63"/>
      <c r="AB741" s="63"/>
      <c r="AC741" s="63"/>
      <c r="AD741" s="63"/>
      <c r="AE741" s="63"/>
      <c r="AF741" s="63"/>
      <c r="AG741" s="63"/>
      <c r="AH741" s="63"/>
      <c r="AI741" s="63"/>
      <c r="AJ741" s="63"/>
      <c r="AK741" s="63"/>
      <c r="AL741" s="63"/>
      <c r="AM741" s="63"/>
      <c r="AN741" s="63"/>
      <c r="AO741" s="63"/>
      <c r="AP741" s="63"/>
      <c r="AQ741" s="63"/>
      <c r="AR741" s="63"/>
      <c r="AS741" s="63"/>
      <c r="AT741" s="63"/>
      <c r="AU741" s="63"/>
      <c r="AV741" s="63"/>
      <c r="AW741" s="63"/>
      <c r="AX741" s="63"/>
      <c r="AY741" s="63"/>
    </row>
    <row r="742" spans="1:51" ht="14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  <c r="AA742" s="63"/>
      <c r="AB742" s="63"/>
      <c r="AC742" s="63"/>
      <c r="AD742" s="63"/>
      <c r="AE742" s="63"/>
      <c r="AF742" s="63"/>
      <c r="AG742" s="63"/>
      <c r="AH742" s="63"/>
      <c r="AI742" s="63"/>
      <c r="AJ742" s="63"/>
      <c r="AK742" s="63"/>
      <c r="AL742" s="63"/>
      <c r="AM742" s="63"/>
      <c r="AN742" s="63"/>
      <c r="AO742" s="63"/>
      <c r="AP742" s="63"/>
      <c r="AQ742" s="63"/>
      <c r="AR742" s="63"/>
      <c r="AS742" s="63"/>
      <c r="AT742" s="63"/>
      <c r="AU742" s="63"/>
      <c r="AV742" s="63"/>
      <c r="AW742" s="63"/>
      <c r="AX742" s="63"/>
      <c r="AY742" s="63"/>
    </row>
    <row r="743" spans="1:51" ht="14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  <c r="AA743" s="63"/>
      <c r="AB743" s="63"/>
      <c r="AC743" s="63"/>
      <c r="AD743" s="63"/>
      <c r="AE743" s="63"/>
      <c r="AF743" s="63"/>
      <c r="AG743" s="63"/>
      <c r="AH743" s="63"/>
      <c r="AI743" s="63"/>
      <c r="AJ743" s="63"/>
      <c r="AK743" s="63"/>
      <c r="AL743" s="63"/>
      <c r="AM743" s="63"/>
      <c r="AN743" s="63"/>
      <c r="AO743" s="63"/>
      <c r="AP743" s="63"/>
      <c r="AQ743" s="63"/>
      <c r="AR743" s="63"/>
      <c r="AS743" s="63"/>
      <c r="AT743" s="63"/>
      <c r="AU743" s="63"/>
      <c r="AV743" s="63"/>
      <c r="AW743" s="63"/>
      <c r="AX743" s="63"/>
      <c r="AY743" s="63"/>
    </row>
    <row r="744" spans="1:51" ht="14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  <c r="AA744" s="63"/>
      <c r="AB744" s="63"/>
      <c r="AC744" s="63"/>
      <c r="AD744" s="63"/>
      <c r="AE744" s="63"/>
      <c r="AF744" s="63"/>
      <c r="AG744" s="63"/>
      <c r="AH744" s="63"/>
      <c r="AI744" s="63"/>
      <c r="AJ744" s="63"/>
      <c r="AK744" s="63"/>
      <c r="AL744" s="63"/>
      <c r="AM744" s="63"/>
      <c r="AN744" s="63"/>
      <c r="AO744" s="63"/>
      <c r="AP744" s="63"/>
      <c r="AQ744" s="63"/>
      <c r="AR744" s="63"/>
      <c r="AS744" s="63"/>
      <c r="AT744" s="63"/>
      <c r="AU744" s="63"/>
      <c r="AV744" s="63"/>
      <c r="AW744" s="63"/>
      <c r="AX744" s="63"/>
      <c r="AY744" s="63"/>
    </row>
    <row r="745" spans="1:51" ht="14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  <c r="AA745" s="63"/>
      <c r="AB745" s="63"/>
      <c r="AC745" s="63"/>
      <c r="AD745" s="63"/>
      <c r="AE745" s="63"/>
      <c r="AF745" s="63"/>
      <c r="AG745" s="63"/>
      <c r="AH745" s="63"/>
      <c r="AI745" s="63"/>
      <c r="AJ745" s="63"/>
      <c r="AK745" s="63"/>
      <c r="AL745" s="63"/>
      <c r="AM745" s="63"/>
      <c r="AN745" s="63"/>
      <c r="AO745" s="63"/>
      <c r="AP745" s="63"/>
      <c r="AQ745" s="63"/>
      <c r="AR745" s="63"/>
      <c r="AS745" s="63"/>
      <c r="AT745" s="63"/>
      <c r="AU745" s="63"/>
      <c r="AV745" s="63"/>
      <c r="AW745" s="63"/>
      <c r="AX745" s="63"/>
      <c r="AY745" s="63"/>
    </row>
    <row r="746" spans="1:51" ht="14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  <c r="AA746" s="63"/>
      <c r="AB746" s="63"/>
      <c r="AC746" s="63"/>
      <c r="AD746" s="63"/>
      <c r="AE746" s="63"/>
      <c r="AF746" s="63"/>
      <c r="AG746" s="63"/>
      <c r="AH746" s="63"/>
      <c r="AI746" s="63"/>
      <c r="AJ746" s="63"/>
      <c r="AK746" s="63"/>
      <c r="AL746" s="63"/>
      <c r="AM746" s="63"/>
      <c r="AN746" s="63"/>
      <c r="AO746" s="63"/>
      <c r="AP746" s="63"/>
      <c r="AQ746" s="63"/>
      <c r="AR746" s="63"/>
      <c r="AS746" s="63"/>
      <c r="AT746" s="63"/>
      <c r="AU746" s="63"/>
      <c r="AV746" s="63"/>
      <c r="AW746" s="63"/>
      <c r="AX746" s="63"/>
      <c r="AY746" s="63"/>
    </row>
    <row r="747" spans="1:51" ht="14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  <c r="AA747" s="63"/>
      <c r="AB747" s="63"/>
      <c r="AC747" s="63"/>
      <c r="AD747" s="63"/>
      <c r="AE747" s="63"/>
      <c r="AF747" s="63"/>
      <c r="AG747" s="63"/>
      <c r="AH747" s="63"/>
      <c r="AI747" s="63"/>
      <c r="AJ747" s="63"/>
      <c r="AK747" s="63"/>
      <c r="AL747" s="63"/>
      <c r="AM747" s="63"/>
      <c r="AN747" s="63"/>
      <c r="AO747" s="63"/>
      <c r="AP747" s="63"/>
      <c r="AQ747" s="63"/>
      <c r="AR747" s="63"/>
      <c r="AS747" s="63"/>
      <c r="AT747" s="63"/>
      <c r="AU747" s="63"/>
      <c r="AV747" s="63"/>
      <c r="AW747" s="63"/>
      <c r="AX747" s="63"/>
      <c r="AY747" s="63"/>
    </row>
    <row r="748" spans="1:51" ht="14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  <c r="AA748" s="63"/>
      <c r="AB748" s="63"/>
      <c r="AC748" s="63"/>
      <c r="AD748" s="63"/>
      <c r="AE748" s="63"/>
      <c r="AF748" s="63"/>
      <c r="AG748" s="63"/>
      <c r="AH748" s="63"/>
      <c r="AI748" s="63"/>
      <c r="AJ748" s="63"/>
      <c r="AK748" s="63"/>
      <c r="AL748" s="63"/>
      <c r="AM748" s="63"/>
      <c r="AN748" s="63"/>
      <c r="AO748" s="63"/>
      <c r="AP748" s="63"/>
      <c r="AQ748" s="63"/>
      <c r="AR748" s="63"/>
      <c r="AS748" s="63"/>
      <c r="AT748" s="63"/>
      <c r="AU748" s="63"/>
      <c r="AV748" s="63"/>
      <c r="AW748" s="63"/>
      <c r="AX748" s="63"/>
      <c r="AY748" s="63"/>
    </row>
    <row r="749" spans="1:51" ht="14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  <c r="AA749" s="63"/>
      <c r="AB749" s="63"/>
      <c r="AC749" s="63"/>
      <c r="AD749" s="63"/>
      <c r="AE749" s="63"/>
      <c r="AF749" s="63"/>
      <c r="AG749" s="63"/>
      <c r="AH749" s="63"/>
      <c r="AI749" s="63"/>
      <c r="AJ749" s="63"/>
      <c r="AK749" s="63"/>
      <c r="AL749" s="63"/>
      <c r="AM749" s="63"/>
      <c r="AN749" s="63"/>
      <c r="AO749" s="63"/>
      <c r="AP749" s="63"/>
      <c r="AQ749" s="63"/>
      <c r="AR749" s="63"/>
      <c r="AS749" s="63"/>
      <c r="AT749" s="63"/>
      <c r="AU749" s="63"/>
      <c r="AV749" s="63"/>
      <c r="AW749" s="63"/>
      <c r="AX749" s="63"/>
      <c r="AY749" s="63"/>
    </row>
    <row r="750" spans="1:51" ht="14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  <c r="AA750" s="63"/>
      <c r="AB750" s="63"/>
      <c r="AC750" s="63"/>
      <c r="AD750" s="63"/>
      <c r="AE750" s="63"/>
      <c r="AF750" s="63"/>
      <c r="AG750" s="63"/>
      <c r="AH750" s="63"/>
      <c r="AI750" s="63"/>
      <c r="AJ750" s="63"/>
      <c r="AK750" s="63"/>
      <c r="AL750" s="63"/>
      <c r="AM750" s="63"/>
      <c r="AN750" s="63"/>
      <c r="AO750" s="63"/>
      <c r="AP750" s="63"/>
      <c r="AQ750" s="63"/>
      <c r="AR750" s="63"/>
      <c r="AS750" s="63"/>
      <c r="AT750" s="63"/>
      <c r="AU750" s="63"/>
      <c r="AV750" s="63"/>
      <c r="AW750" s="63"/>
      <c r="AX750" s="63"/>
      <c r="AY750" s="63"/>
    </row>
    <row r="751" spans="1:51" ht="14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  <c r="AA751" s="63"/>
      <c r="AB751" s="63"/>
      <c r="AC751" s="63"/>
      <c r="AD751" s="63"/>
      <c r="AE751" s="63"/>
      <c r="AF751" s="63"/>
      <c r="AG751" s="63"/>
      <c r="AH751" s="63"/>
      <c r="AI751" s="63"/>
      <c r="AJ751" s="63"/>
      <c r="AK751" s="63"/>
      <c r="AL751" s="63"/>
      <c r="AM751" s="63"/>
      <c r="AN751" s="63"/>
      <c r="AO751" s="63"/>
      <c r="AP751" s="63"/>
      <c r="AQ751" s="63"/>
      <c r="AR751" s="63"/>
      <c r="AS751" s="63"/>
      <c r="AT751" s="63"/>
      <c r="AU751" s="63"/>
      <c r="AV751" s="63"/>
      <c r="AW751" s="63"/>
      <c r="AX751" s="63"/>
      <c r="AY751" s="63"/>
    </row>
    <row r="752" spans="1:51" ht="14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  <c r="AA752" s="63"/>
      <c r="AB752" s="63"/>
      <c r="AC752" s="63"/>
      <c r="AD752" s="63"/>
      <c r="AE752" s="63"/>
      <c r="AF752" s="63"/>
      <c r="AG752" s="63"/>
      <c r="AH752" s="63"/>
      <c r="AI752" s="63"/>
      <c r="AJ752" s="63"/>
      <c r="AK752" s="63"/>
      <c r="AL752" s="63"/>
      <c r="AM752" s="63"/>
      <c r="AN752" s="63"/>
      <c r="AO752" s="63"/>
      <c r="AP752" s="63"/>
      <c r="AQ752" s="63"/>
      <c r="AR752" s="63"/>
      <c r="AS752" s="63"/>
      <c r="AT752" s="63"/>
      <c r="AU752" s="63"/>
      <c r="AV752" s="63"/>
      <c r="AW752" s="63"/>
      <c r="AX752" s="63"/>
      <c r="AY752" s="63"/>
    </row>
    <row r="753" spans="1:51" ht="14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  <c r="AA753" s="63"/>
      <c r="AB753" s="63"/>
      <c r="AC753" s="63"/>
      <c r="AD753" s="63"/>
      <c r="AE753" s="63"/>
      <c r="AF753" s="63"/>
      <c r="AG753" s="63"/>
      <c r="AH753" s="63"/>
      <c r="AI753" s="63"/>
      <c r="AJ753" s="63"/>
      <c r="AK753" s="63"/>
      <c r="AL753" s="63"/>
      <c r="AM753" s="63"/>
      <c r="AN753" s="63"/>
      <c r="AO753" s="63"/>
      <c r="AP753" s="63"/>
      <c r="AQ753" s="63"/>
      <c r="AR753" s="63"/>
      <c r="AS753" s="63"/>
      <c r="AT753" s="63"/>
      <c r="AU753" s="63"/>
      <c r="AV753" s="63"/>
      <c r="AW753" s="63"/>
      <c r="AX753" s="63"/>
      <c r="AY753" s="63"/>
    </row>
    <row r="754" spans="1:51" ht="14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  <c r="AA754" s="63"/>
      <c r="AB754" s="63"/>
      <c r="AC754" s="63"/>
      <c r="AD754" s="63"/>
      <c r="AE754" s="63"/>
      <c r="AF754" s="63"/>
      <c r="AG754" s="63"/>
      <c r="AH754" s="63"/>
      <c r="AI754" s="63"/>
      <c r="AJ754" s="63"/>
      <c r="AK754" s="63"/>
      <c r="AL754" s="63"/>
      <c r="AM754" s="63"/>
      <c r="AN754" s="63"/>
      <c r="AO754" s="63"/>
      <c r="AP754" s="63"/>
      <c r="AQ754" s="63"/>
      <c r="AR754" s="63"/>
      <c r="AS754" s="63"/>
      <c r="AT754" s="63"/>
      <c r="AU754" s="63"/>
      <c r="AV754" s="63"/>
      <c r="AW754" s="63"/>
      <c r="AX754" s="63"/>
      <c r="AY754" s="63"/>
    </row>
    <row r="755" spans="1:51" ht="14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  <c r="AA755" s="63"/>
      <c r="AB755" s="63"/>
      <c r="AC755" s="63"/>
      <c r="AD755" s="63"/>
      <c r="AE755" s="63"/>
      <c r="AF755" s="63"/>
      <c r="AG755" s="63"/>
      <c r="AH755" s="63"/>
      <c r="AI755" s="63"/>
      <c r="AJ755" s="63"/>
      <c r="AK755" s="63"/>
      <c r="AL755" s="63"/>
      <c r="AM755" s="63"/>
      <c r="AN755" s="63"/>
      <c r="AO755" s="63"/>
      <c r="AP755" s="63"/>
      <c r="AQ755" s="63"/>
      <c r="AR755" s="63"/>
      <c r="AS755" s="63"/>
      <c r="AT755" s="63"/>
      <c r="AU755" s="63"/>
      <c r="AV755" s="63"/>
      <c r="AW755" s="63"/>
      <c r="AX755" s="63"/>
      <c r="AY755" s="63"/>
    </row>
    <row r="756" spans="1:51" ht="14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63"/>
      <c r="AD756" s="63"/>
      <c r="AE756" s="63"/>
      <c r="AF756" s="63"/>
      <c r="AG756" s="63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</row>
    <row r="757" spans="1:51" ht="14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63"/>
      <c r="AD757" s="63"/>
      <c r="AE757" s="63"/>
      <c r="AF757" s="63"/>
      <c r="AG757" s="63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</row>
    <row r="758" spans="1:51" ht="14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  <c r="AA758" s="63"/>
      <c r="AB758" s="63"/>
      <c r="AC758" s="63"/>
      <c r="AD758" s="63"/>
      <c r="AE758" s="63"/>
      <c r="AF758" s="63"/>
      <c r="AG758" s="63"/>
      <c r="AH758" s="63"/>
      <c r="AI758" s="63"/>
      <c r="AJ758" s="63"/>
      <c r="AK758" s="63"/>
      <c r="AL758" s="63"/>
      <c r="AM758" s="63"/>
      <c r="AN758" s="63"/>
      <c r="AO758" s="63"/>
      <c r="AP758" s="63"/>
      <c r="AQ758" s="63"/>
      <c r="AR758" s="63"/>
      <c r="AS758" s="63"/>
      <c r="AT758" s="63"/>
      <c r="AU758" s="63"/>
      <c r="AV758" s="63"/>
      <c r="AW758" s="63"/>
      <c r="AX758" s="63"/>
      <c r="AY758" s="63"/>
    </row>
    <row r="759" spans="1:51" ht="14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  <c r="AA759" s="63"/>
      <c r="AB759" s="63"/>
      <c r="AC759" s="63"/>
      <c r="AD759" s="63"/>
      <c r="AE759" s="63"/>
      <c r="AF759" s="63"/>
      <c r="AG759" s="63"/>
      <c r="AH759" s="63"/>
      <c r="AI759" s="63"/>
      <c r="AJ759" s="63"/>
      <c r="AK759" s="63"/>
      <c r="AL759" s="63"/>
      <c r="AM759" s="63"/>
      <c r="AN759" s="63"/>
      <c r="AO759" s="63"/>
      <c r="AP759" s="63"/>
      <c r="AQ759" s="63"/>
      <c r="AR759" s="63"/>
      <c r="AS759" s="63"/>
      <c r="AT759" s="63"/>
      <c r="AU759" s="63"/>
      <c r="AV759" s="63"/>
      <c r="AW759" s="63"/>
      <c r="AX759" s="63"/>
      <c r="AY759" s="63"/>
    </row>
    <row r="760" spans="1:51" ht="14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  <c r="AA760" s="63"/>
      <c r="AB760" s="63"/>
      <c r="AC760" s="63"/>
      <c r="AD760" s="63"/>
      <c r="AE760" s="63"/>
      <c r="AF760" s="63"/>
      <c r="AG760" s="63"/>
      <c r="AH760" s="63"/>
      <c r="AI760" s="63"/>
      <c r="AJ760" s="63"/>
      <c r="AK760" s="63"/>
      <c r="AL760" s="63"/>
      <c r="AM760" s="63"/>
      <c r="AN760" s="63"/>
      <c r="AO760" s="63"/>
      <c r="AP760" s="63"/>
      <c r="AQ760" s="63"/>
      <c r="AR760" s="63"/>
      <c r="AS760" s="63"/>
      <c r="AT760" s="63"/>
      <c r="AU760" s="63"/>
      <c r="AV760" s="63"/>
      <c r="AW760" s="63"/>
      <c r="AX760" s="63"/>
      <c r="AY760" s="63"/>
    </row>
    <row r="761" spans="1:51" ht="14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  <c r="AA761" s="63"/>
      <c r="AB761" s="63"/>
      <c r="AC761" s="63"/>
      <c r="AD761" s="63"/>
      <c r="AE761" s="63"/>
      <c r="AF761" s="63"/>
      <c r="AG761" s="63"/>
      <c r="AH761" s="63"/>
      <c r="AI761" s="63"/>
      <c r="AJ761" s="63"/>
      <c r="AK761" s="63"/>
      <c r="AL761" s="63"/>
      <c r="AM761" s="63"/>
      <c r="AN761" s="63"/>
      <c r="AO761" s="63"/>
      <c r="AP761" s="63"/>
      <c r="AQ761" s="63"/>
      <c r="AR761" s="63"/>
      <c r="AS761" s="63"/>
      <c r="AT761" s="63"/>
      <c r="AU761" s="63"/>
      <c r="AV761" s="63"/>
      <c r="AW761" s="63"/>
      <c r="AX761" s="63"/>
      <c r="AY761" s="63"/>
    </row>
    <row r="762" spans="1:51" ht="14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63"/>
      <c r="AD762" s="63"/>
      <c r="AE762" s="63"/>
      <c r="AF762" s="63"/>
      <c r="AG762" s="63"/>
      <c r="AH762" s="63"/>
      <c r="AI762" s="63"/>
      <c r="AJ762" s="63"/>
      <c r="AK762" s="63"/>
      <c r="AL762" s="63"/>
      <c r="AM762" s="63"/>
      <c r="AN762" s="63"/>
      <c r="AO762" s="63"/>
      <c r="AP762" s="63"/>
      <c r="AQ762" s="63"/>
      <c r="AR762" s="63"/>
      <c r="AS762" s="63"/>
      <c r="AT762" s="63"/>
      <c r="AU762" s="63"/>
      <c r="AV762" s="63"/>
      <c r="AW762" s="63"/>
      <c r="AX762" s="63"/>
      <c r="AY762" s="63"/>
    </row>
    <row r="763" spans="1:51" ht="14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63"/>
      <c r="AD763" s="63"/>
      <c r="AE763" s="63"/>
      <c r="AF763" s="63"/>
      <c r="AG763" s="63"/>
      <c r="AH763" s="63"/>
      <c r="AI763" s="63"/>
      <c r="AJ763" s="63"/>
      <c r="AK763" s="63"/>
      <c r="AL763" s="63"/>
      <c r="AM763" s="63"/>
      <c r="AN763" s="63"/>
      <c r="AO763" s="63"/>
      <c r="AP763" s="63"/>
      <c r="AQ763" s="63"/>
      <c r="AR763" s="63"/>
      <c r="AS763" s="63"/>
      <c r="AT763" s="63"/>
      <c r="AU763" s="63"/>
      <c r="AV763" s="63"/>
      <c r="AW763" s="63"/>
      <c r="AX763" s="63"/>
      <c r="AY763" s="63"/>
    </row>
    <row r="764" spans="1:51" ht="14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  <c r="AA764" s="63"/>
      <c r="AB764" s="63"/>
      <c r="AC764" s="63"/>
      <c r="AD764" s="63"/>
      <c r="AE764" s="63"/>
      <c r="AF764" s="63"/>
      <c r="AG764" s="63"/>
      <c r="AH764" s="63"/>
      <c r="AI764" s="63"/>
      <c r="AJ764" s="63"/>
      <c r="AK764" s="63"/>
      <c r="AL764" s="63"/>
      <c r="AM764" s="63"/>
      <c r="AN764" s="63"/>
      <c r="AO764" s="63"/>
      <c r="AP764" s="63"/>
      <c r="AQ764" s="63"/>
      <c r="AR764" s="63"/>
      <c r="AS764" s="63"/>
      <c r="AT764" s="63"/>
      <c r="AU764" s="63"/>
      <c r="AV764" s="63"/>
      <c r="AW764" s="63"/>
      <c r="AX764" s="63"/>
      <c r="AY764" s="63"/>
    </row>
    <row r="765" spans="1:51" ht="14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  <c r="AA765" s="63"/>
      <c r="AB765" s="63"/>
      <c r="AC765" s="63"/>
      <c r="AD765" s="63"/>
      <c r="AE765" s="63"/>
      <c r="AF765" s="63"/>
      <c r="AG765" s="63"/>
      <c r="AH765" s="63"/>
      <c r="AI765" s="63"/>
      <c r="AJ765" s="63"/>
      <c r="AK765" s="63"/>
      <c r="AL765" s="63"/>
      <c r="AM765" s="63"/>
      <c r="AN765" s="63"/>
      <c r="AO765" s="63"/>
      <c r="AP765" s="63"/>
      <c r="AQ765" s="63"/>
      <c r="AR765" s="63"/>
      <c r="AS765" s="63"/>
      <c r="AT765" s="63"/>
      <c r="AU765" s="63"/>
      <c r="AV765" s="63"/>
      <c r="AW765" s="63"/>
      <c r="AX765" s="63"/>
      <c r="AY765" s="63"/>
    </row>
    <row r="766" spans="1:51" ht="14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  <c r="AA766" s="63"/>
      <c r="AB766" s="63"/>
      <c r="AC766" s="63"/>
      <c r="AD766" s="63"/>
      <c r="AE766" s="63"/>
      <c r="AF766" s="63"/>
      <c r="AG766" s="63"/>
      <c r="AH766" s="63"/>
      <c r="AI766" s="63"/>
      <c r="AJ766" s="63"/>
      <c r="AK766" s="63"/>
      <c r="AL766" s="63"/>
      <c r="AM766" s="63"/>
      <c r="AN766" s="63"/>
      <c r="AO766" s="63"/>
      <c r="AP766" s="63"/>
      <c r="AQ766" s="63"/>
      <c r="AR766" s="63"/>
      <c r="AS766" s="63"/>
      <c r="AT766" s="63"/>
      <c r="AU766" s="63"/>
      <c r="AV766" s="63"/>
      <c r="AW766" s="63"/>
      <c r="AX766" s="63"/>
      <c r="AY766" s="63"/>
    </row>
    <row r="767" spans="1:51" ht="14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  <c r="AA767" s="63"/>
      <c r="AB767" s="63"/>
      <c r="AC767" s="63"/>
      <c r="AD767" s="63"/>
      <c r="AE767" s="63"/>
      <c r="AF767" s="63"/>
      <c r="AG767" s="63"/>
      <c r="AH767" s="63"/>
      <c r="AI767" s="63"/>
      <c r="AJ767" s="63"/>
      <c r="AK767" s="63"/>
      <c r="AL767" s="63"/>
      <c r="AM767" s="63"/>
      <c r="AN767" s="63"/>
      <c r="AO767" s="63"/>
      <c r="AP767" s="63"/>
      <c r="AQ767" s="63"/>
      <c r="AR767" s="63"/>
      <c r="AS767" s="63"/>
      <c r="AT767" s="63"/>
      <c r="AU767" s="63"/>
      <c r="AV767" s="63"/>
      <c r="AW767" s="63"/>
      <c r="AX767" s="63"/>
      <c r="AY767" s="63"/>
    </row>
    <row r="768" spans="1:51" ht="14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  <c r="AA768" s="63"/>
      <c r="AB768" s="63"/>
      <c r="AC768" s="63"/>
      <c r="AD768" s="63"/>
      <c r="AE768" s="63"/>
      <c r="AF768" s="63"/>
      <c r="AG768" s="63"/>
      <c r="AH768" s="63"/>
      <c r="AI768" s="63"/>
      <c r="AJ768" s="63"/>
      <c r="AK768" s="63"/>
      <c r="AL768" s="63"/>
      <c r="AM768" s="63"/>
      <c r="AN768" s="63"/>
      <c r="AO768" s="63"/>
      <c r="AP768" s="63"/>
      <c r="AQ768" s="63"/>
      <c r="AR768" s="63"/>
      <c r="AS768" s="63"/>
      <c r="AT768" s="63"/>
      <c r="AU768" s="63"/>
      <c r="AV768" s="63"/>
      <c r="AW768" s="63"/>
      <c r="AX768" s="63"/>
      <c r="AY768" s="63"/>
    </row>
    <row r="769" spans="1:51" ht="14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  <c r="AA769" s="63"/>
      <c r="AB769" s="63"/>
      <c r="AC769" s="63"/>
      <c r="AD769" s="63"/>
      <c r="AE769" s="63"/>
      <c r="AF769" s="63"/>
      <c r="AG769" s="63"/>
      <c r="AH769" s="63"/>
      <c r="AI769" s="63"/>
      <c r="AJ769" s="63"/>
      <c r="AK769" s="63"/>
      <c r="AL769" s="63"/>
      <c r="AM769" s="63"/>
      <c r="AN769" s="63"/>
      <c r="AO769" s="63"/>
      <c r="AP769" s="63"/>
      <c r="AQ769" s="63"/>
      <c r="AR769" s="63"/>
      <c r="AS769" s="63"/>
      <c r="AT769" s="63"/>
      <c r="AU769" s="63"/>
      <c r="AV769" s="63"/>
      <c r="AW769" s="63"/>
      <c r="AX769" s="63"/>
      <c r="AY769" s="63"/>
    </row>
    <row r="770" spans="1:51" ht="14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  <c r="AA770" s="63"/>
      <c r="AB770" s="63"/>
      <c r="AC770" s="63"/>
      <c r="AD770" s="63"/>
      <c r="AE770" s="63"/>
      <c r="AF770" s="63"/>
      <c r="AG770" s="63"/>
      <c r="AH770" s="63"/>
      <c r="AI770" s="63"/>
      <c r="AJ770" s="63"/>
      <c r="AK770" s="63"/>
      <c r="AL770" s="63"/>
      <c r="AM770" s="63"/>
      <c r="AN770" s="63"/>
      <c r="AO770" s="63"/>
      <c r="AP770" s="63"/>
      <c r="AQ770" s="63"/>
      <c r="AR770" s="63"/>
      <c r="AS770" s="63"/>
      <c r="AT770" s="63"/>
      <c r="AU770" s="63"/>
      <c r="AV770" s="63"/>
      <c r="AW770" s="63"/>
      <c r="AX770" s="63"/>
      <c r="AY770" s="63"/>
    </row>
    <row r="771" spans="1:51" ht="14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  <c r="AA771" s="63"/>
      <c r="AB771" s="63"/>
      <c r="AC771" s="63"/>
      <c r="AD771" s="63"/>
      <c r="AE771" s="63"/>
      <c r="AF771" s="63"/>
      <c r="AG771" s="63"/>
      <c r="AH771" s="63"/>
      <c r="AI771" s="63"/>
      <c r="AJ771" s="63"/>
      <c r="AK771" s="63"/>
      <c r="AL771" s="63"/>
      <c r="AM771" s="63"/>
      <c r="AN771" s="63"/>
      <c r="AO771" s="63"/>
      <c r="AP771" s="63"/>
      <c r="AQ771" s="63"/>
      <c r="AR771" s="63"/>
      <c r="AS771" s="63"/>
      <c r="AT771" s="63"/>
      <c r="AU771" s="63"/>
      <c r="AV771" s="63"/>
      <c r="AW771" s="63"/>
      <c r="AX771" s="63"/>
      <c r="AY771" s="63"/>
    </row>
    <row r="772" spans="1:51" ht="14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  <c r="AA772" s="63"/>
      <c r="AB772" s="63"/>
      <c r="AC772" s="63"/>
      <c r="AD772" s="63"/>
      <c r="AE772" s="63"/>
      <c r="AF772" s="63"/>
      <c r="AG772" s="63"/>
      <c r="AH772" s="63"/>
      <c r="AI772" s="63"/>
      <c r="AJ772" s="63"/>
      <c r="AK772" s="63"/>
      <c r="AL772" s="63"/>
      <c r="AM772" s="63"/>
      <c r="AN772" s="63"/>
      <c r="AO772" s="63"/>
      <c r="AP772" s="63"/>
      <c r="AQ772" s="63"/>
      <c r="AR772" s="63"/>
      <c r="AS772" s="63"/>
      <c r="AT772" s="63"/>
      <c r="AU772" s="63"/>
      <c r="AV772" s="63"/>
      <c r="AW772" s="63"/>
      <c r="AX772" s="63"/>
      <c r="AY772" s="63"/>
    </row>
    <row r="773" spans="1:51" ht="14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  <c r="AA773" s="63"/>
      <c r="AB773" s="63"/>
      <c r="AC773" s="63"/>
      <c r="AD773" s="63"/>
      <c r="AE773" s="63"/>
      <c r="AF773" s="63"/>
      <c r="AG773" s="63"/>
      <c r="AH773" s="63"/>
      <c r="AI773" s="63"/>
      <c r="AJ773" s="63"/>
      <c r="AK773" s="63"/>
      <c r="AL773" s="63"/>
      <c r="AM773" s="63"/>
      <c r="AN773" s="63"/>
      <c r="AO773" s="63"/>
      <c r="AP773" s="63"/>
      <c r="AQ773" s="63"/>
      <c r="AR773" s="63"/>
      <c r="AS773" s="63"/>
      <c r="AT773" s="63"/>
      <c r="AU773" s="63"/>
      <c r="AV773" s="63"/>
      <c r="AW773" s="63"/>
      <c r="AX773" s="63"/>
      <c r="AY773" s="63"/>
    </row>
    <row r="774" spans="1:51" ht="14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  <c r="AA774" s="63"/>
      <c r="AB774" s="63"/>
      <c r="AC774" s="63"/>
      <c r="AD774" s="63"/>
      <c r="AE774" s="63"/>
      <c r="AF774" s="63"/>
      <c r="AG774" s="63"/>
      <c r="AH774" s="63"/>
      <c r="AI774" s="63"/>
      <c r="AJ774" s="63"/>
      <c r="AK774" s="63"/>
      <c r="AL774" s="63"/>
      <c r="AM774" s="63"/>
      <c r="AN774" s="63"/>
      <c r="AO774" s="63"/>
      <c r="AP774" s="63"/>
      <c r="AQ774" s="63"/>
      <c r="AR774" s="63"/>
      <c r="AS774" s="63"/>
      <c r="AT774" s="63"/>
      <c r="AU774" s="63"/>
      <c r="AV774" s="63"/>
      <c r="AW774" s="63"/>
      <c r="AX774" s="63"/>
      <c r="AY774" s="63"/>
    </row>
    <row r="775" spans="1:51" ht="14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  <c r="AA775" s="63"/>
      <c r="AB775" s="63"/>
      <c r="AC775" s="63"/>
      <c r="AD775" s="63"/>
      <c r="AE775" s="63"/>
      <c r="AF775" s="63"/>
      <c r="AG775" s="63"/>
      <c r="AH775" s="63"/>
      <c r="AI775" s="63"/>
      <c r="AJ775" s="63"/>
      <c r="AK775" s="63"/>
      <c r="AL775" s="63"/>
      <c r="AM775" s="63"/>
      <c r="AN775" s="63"/>
      <c r="AO775" s="63"/>
      <c r="AP775" s="63"/>
      <c r="AQ775" s="63"/>
      <c r="AR775" s="63"/>
      <c r="AS775" s="63"/>
      <c r="AT775" s="63"/>
      <c r="AU775" s="63"/>
      <c r="AV775" s="63"/>
      <c r="AW775" s="63"/>
      <c r="AX775" s="63"/>
      <c r="AY775" s="63"/>
    </row>
    <row r="776" spans="1:51" ht="14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  <c r="AA776" s="63"/>
      <c r="AB776" s="63"/>
      <c r="AC776" s="63"/>
      <c r="AD776" s="63"/>
      <c r="AE776" s="63"/>
      <c r="AF776" s="63"/>
      <c r="AG776" s="63"/>
      <c r="AH776" s="63"/>
      <c r="AI776" s="63"/>
      <c r="AJ776" s="63"/>
      <c r="AK776" s="63"/>
      <c r="AL776" s="63"/>
      <c r="AM776" s="63"/>
      <c r="AN776" s="63"/>
      <c r="AO776" s="63"/>
      <c r="AP776" s="63"/>
      <c r="AQ776" s="63"/>
      <c r="AR776" s="63"/>
      <c r="AS776" s="63"/>
      <c r="AT776" s="63"/>
      <c r="AU776" s="63"/>
      <c r="AV776" s="63"/>
      <c r="AW776" s="63"/>
      <c r="AX776" s="63"/>
      <c r="AY776" s="63"/>
    </row>
    <row r="777" spans="1:51" ht="14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  <c r="AA777" s="63"/>
      <c r="AB777" s="63"/>
      <c r="AC777" s="63"/>
      <c r="AD777" s="63"/>
      <c r="AE777" s="63"/>
      <c r="AF777" s="63"/>
      <c r="AG777" s="63"/>
      <c r="AH777" s="63"/>
      <c r="AI777" s="63"/>
      <c r="AJ777" s="63"/>
      <c r="AK777" s="63"/>
      <c r="AL777" s="63"/>
      <c r="AM777" s="63"/>
      <c r="AN777" s="63"/>
      <c r="AO777" s="63"/>
      <c r="AP777" s="63"/>
      <c r="AQ777" s="63"/>
      <c r="AR777" s="63"/>
      <c r="AS777" s="63"/>
      <c r="AT777" s="63"/>
      <c r="AU777" s="63"/>
      <c r="AV777" s="63"/>
      <c r="AW777" s="63"/>
      <c r="AX777" s="63"/>
      <c r="AY777" s="63"/>
    </row>
    <row r="778" spans="1:51" ht="14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  <c r="AA778" s="63"/>
      <c r="AB778" s="63"/>
      <c r="AC778" s="63"/>
      <c r="AD778" s="63"/>
      <c r="AE778" s="63"/>
      <c r="AF778" s="63"/>
      <c r="AG778" s="63"/>
      <c r="AH778" s="63"/>
      <c r="AI778" s="63"/>
      <c r="AJ778" s="63"/>
      <c r="AK778" s="63"/>
      <c r="AL778" s="63"/>
      <c r="AM778" s="63"/>
      <c r="AN778" s="63"/>
      <c r="AO778" s="63"/>
      <c r="AP778" s="63"/>
      <c r="AQ778" s="63"/>
      <c r="AR778" s="63"/>
      <c r="AS778" s="63"/>
      <c r="AT778" s="63"/>
      <c r="AU778" s="63"/>
      <c r="AV778" s="63"/>
      <c r="AW778" s="63"/>
      <c r="AX778" s="63"/>
      <c r="AY778" s="63"/>
    </row>
    <row r="779" spans="1:51" ht="14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  <c r="AA779" s="63"/>
      <c r="AB779" s="63"/>
      <c r="AC779" s="63"/>
      <c r="AD779" s="63"/>
      <c r="AE779" s="63"/>
      <c r="AF779" s="63"/>
      <c r="AG779" s="63"/>
      <c r="AH779" s="63"/>
      <c r="AI779" s="63"/>
      <c r="AJ779" s="63"/>
      <c r="AK779" s="63"/>
      <c r="AL779" s="63"/>
      <c r="AM779" s="63"/>
      <c r="AN779" s="63"/>
      <c r="AO779" s="63"/>
      <c r="AP779" s="63"/>
      <c r="AQ779" s="63"/>
      <c r="AR779" s="63"/>
      <c r="AS779" s="63"/>
      <c r="AT779" s="63"/>
      <c r="AU779" s="63"/>
      <c r="AV779" s="63"/>
      <c r="AW779" s="63"/>
      <c r="AX779" s="63"/>
      <c r="AY779" s="63"/>
    </row>
    <row r="780" spans="1:51" ht="14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  <c r="AA780" s="63"/>
      <c r="AB780" s="63"/>
      <c r="AC780" s="63"/>
      <c r="AD780" s="63"/>
      <c r="AE780" s="63"/>
      <c r="AF780" s="63"/>
      <c r="AG780" s="63"/>
      <c r="AH780" s="63"/>
      <c r="AI780" s="63"/>
      <c r="AJ780" s="63"/>
      <c r="AK780" s="63"/>
      <c r="AL780" s="63"/>
      <c r="AM780" s="63"/>
      <c r="AN780" s="63"/>
      <c r="AO780" s="63"/>
      <c r="AP780" s="63"/>
      <c r="AQ780" s="63"/>
      <c r="AR780" s="63"/>
      <c r="AS780" s="63"/>
      <c r="AT780" s="63"/>
      <c r="AU780" s="63"/>
      <c r="AV780" s="63"/>
      <c r="AW780" s="63"/>
      <c r="AX780" s="63"/>
      <c r="AY780" s="63"/>
    </row>
    <row r="781" spans="1:51" ht="14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  <c r="AA781" s="63"/>
      <c r="AB781" s="63"/>
      <c r="AC781" s="63"/>
      <c r="AD781" s="63"/>
      <c r="AE781" s="63"/>
      <c r="AF781" s="63"/>
      <c r="AG781" s="63"/>
      <c r="AH781" s="63"/>
      <c r="AI781" s="63"/>
      <c r="AJ781" s="63"/>
      <c r="AK781" s="63"/>
      <c r="AL781" s="63"/>
      <c r="AM781" s="63"/>
      <c r="AN781" s="63"/>
      <c r="AO781" s="63"/>
      <c r="AP781" s="63"/>
      <c r="AQ781" s="63"/>
      <c r="AR781" s="63"/>
      <c r="AS781" s="63"/>
      <c r="AT781" s="63"/>
      <c r="AU781" s="63"/>
      <c r="AV781" s="63"/>
      <c r="AW781" s="63"/>
      <c r="AX781" s="63"/>
      <c r="AY781" s="63"/>
    </row>
    <row r="782" spans="1:51" ht="14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  <c r="AA782" s="63"/>
      <c r="AB782" s="63"/>
      <c r="AC782" s="63"/>
      <c r="AD782" s="63"/>
      <c r="AE782" s="63"/>
      <c r="AF782" s="63"/>
      <c r="AG782" s="63"/>
      <c r="AH782" s="63"/>
      <c r="AI782" s="63"/>
      <c r="AJ782" s="63"/>
      <c r="AK782" s="63"/>
      <c r="AL782" s="63"/>
      <c r="AM782" s="63"/>
      <c r="AN782" s="63"/>
      <c r="AO782" s="63"/>
      <c r="AP782" s="63"/>
      <c r="AQ782" s="63"/>
      <c r="AR782" s="63"/>
      <c r="AS782" s="63"/>
      <c r="AT782" s="63"/>
      <c r="AU782" s="63"/>
      <c r="AV782" s="63"/>
      <c r="AW782" s="63"/>
      <c r="AX782" s="63"/>
      <c r="AY782" s="63"/>
    </row>
    <row r="783" spans="1:51" ht="14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  <c r="AA783" s="63"/>
      <c r="AB783" s="63"/>
      <c r="AC783" s="63"/>
      <c r="AD783" s="63"/>
      <c r="AE783" s="63"/>
      <c r="AF783" s="63"/>
      <c r="AG783" s="63"/>
      <c r="AH783" s="63"/>
      <c r="AI783" s="63"/>
      <c r="AJ783" s="63"/>
      <c r="AK783" s="63"/>
      <c r="AL783" s="63"/>
      <c r="AM783" s="63"/>
      <c r="AN783" s="63"/>
      <c r="AO783" s="63"/>
      <c r="AP783" s="63"/>
      <c r="AQ783" s="63"/>
      <c r="AR783" s="63"/>
      <c r="AS783" s="63"/>
      <c r="AT783" s="63"/>
      <c r="AU783" s="63"/>
      <c r="AV783" s="63"/>
      <c r="AW783" s="63"/>
      <c r="AX783" s="63"/>
      <c r="AY783" s="63"/>
    </row>
    <row r="784" spans="1:51" ht="14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  <c r="AA784" s="63"/>
      <c r="AB784" s="63"/>
      <c r="AC784" s="63"/>
      <c r="AD784" s="63"/>
      <c r="AE784" s="63"/>
      <c r="AF784" s="63"/>
      <c r="AG784" s="63"/>
      <c r="AH784" s="63"/>
      <c r="AI784" s="63"/>
      <c r="AJ784" s="63"/>
      <c r="AK784" s="63"/>
      <c r="AL784" s="63"/>
      <c r="AM784" s="63"/>
      <c r="AN784" s="63"/>
      <c r="AO784" s="63"/>
      <c r="AP784" s="63"/>
      <c r="AQ784" s="63"/>
      <c r="AR784" s="63"/>
      <c r="AS784" s="63"/>
      <c r="AT784" s="63"/>
      <c r="AU784" s="63"/>
      <c r="AV784" s="63"/>
      <c r="AW784" s="63"/>
      <c r="AX784" s="63"/>
      <c r="AY784" s="63"/>
    </row>
    <row r="785" spans="1:51" ht="14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  <c r="AA785" s="63"/>
      <c r="AB785" s="63"/>
      <c r="AC785" s="63"/>
      <c r="AD785" s="63"/>
      <c r="AE785" s="63"/>
      <c r="AF785" s="63"/>
      <c r="AG785" s="63"/>
      <c r="AH785" s="63"/>
      <c r="AI785" s="63"/>
      <c r="AJ785" s="63"/>
      <c r="AK785" s="63"/>
      <c r="AL785" s="63"/>
      <c r="AM785" s="63"/>
      <c r="AN785" s="63"/>
      <c r="AO785" s="63"/>
      <c r="AP785" s="63"/>
      <c r="AQ785" s="63"/>
      <c r="AR785" s="63"/>
      <c r="AS785" s="63"/>
      <c r="AT785" s="63"/>
      <c r="AU785" s="63"/>
      <c r="AV785" s="63"/>
      <c r="AW785" s="63"/>
      <c r="AX785" s="63"/>
      <c r="AY785" s="63"/>
    </row>
    <row r="786" spans="1:51" ht="14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  <c r="AA786" s="63"/>
      <c r="AB786" s="63"/>
      <c r="AC786" s="63"/>
      <c r="AD786" s="63"/>
      <c r="AE786" s="63"/>
      <c r="AF786" s="63"/>
      <c r="AG786" s="63"/>
      <c r="AH786" s="63"/>
      <c r="AI786" s="63"/>
      <c r="AJ786" s="63"/>
      <c r="AK786" s="63"/>
      <c r="AL786" s="63"/>
      <c r="AM786" s="63"/>
      <c r="AN786" s="63"/>
      <c r="AO786" s="63"/>
      <c r="AP786" s="63"/>
      <c r="AQ786" s="63"/>
      <c r="AR786" s="63"/>
      <c r="AS786" s="63"/>
      <c r="AT786" s="63"/>
      <c r="AU786" s="63"/>
      <c r="AV786" s="63"/>
      <c r="AW786" s="63"/>
      <c r="AX786" s="63"/>
      <c r="AY786" s="63"/>
    </row>
    <row r="787" spans="1:51" ht="14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  <c r="AA787" s="63"/>
      <c r="AB787" s="63"/>
      <c r="AC787" s="63"/>
      <c r="AD787" s="63"/>
      <c r="AE787" s="63"/>
      <c r="AF787" s="63"/>
      <c r="AG787" s="63"/>
      <c r="AH787" s="63"/>
      <c r="AI787" s="63"/>
      <c r="AJ787" s="63"/>
      <c r="AK787" s="63"/>
      <c r="AL787" s="63"/>
      <c r="AM787" s="63"/>
      <c r="AN787" s="63"/>
      <c r="AO787" s="63"/>
      <c r="AP787" s="63"/>
      <c r="AQ787" s="63"/>
      <c r="AR787" s="63"/>
      <c r="AS787" s="63"/>
      <c r="AT787" s="63"/>
      <c r="AU787" s="63"/>
      <c r="AV787" s="63"/>
      <c r="AW787" s="63"/>
      <c r="AX787" s="63"/>
      <c r="AY787" s="63"/>
    </row>
    <row r="788" spans="1:51" ht="14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  <c r="AA788" s="63"/>
      <c r="AB788" s="63"/>
      <c r="AC788" s="63"/>
      <c r="AD788" s="63"/>
      <c r="AE788" s="63"/>
      <c r="AF788" s="63"/>
      <c r="AG788" s="63"/>
      <c r="AH788" s="63"/>
      <c r="AI788" s="63"/>
      <c r="AJ788" s="63"/>
      <c r="AK788" s="63"/>
      <c r="AL788" s="63"/>
      <c r="AM788" s="63"/>
      <c r="AN788" s="63"/>
      <c r="AO788" s="63"/>
      <c r="AP788" s="63"/>
      <c r="AQ788" s="63"/>
      <c r="AR788" s="63"/>
      <c r="AS788" s="63"/>
      <c r="AT788" s="63"/>
      <c r="AU788" s="63"/>
      <c r="AV788" s="63"/>
      <c r="AW788" s="63"/>
      <c r="AX788" s="63"/>
      <c r="AY788" s="63"/>
    </row>
    <row r="789" spans="1:51" ht="14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  <c r="AA789" s="63"/>
      <c r="AB789" s="63"/>
      <c r="AC789" s="63"/>
      <c r="AD789" s="63"/>
      <c r="AE789" s="63"/>
      <c r="AF789" s="63"/>
      <c r="AG789" s="63"/>
      <c r="AH789" s="63"/>
      <c r="AI789" s="63"/>
      <c r="AJ789" s="63"/>
      <c r="AK789" s="63"/>
      <c r="AL789" s="63"/>
      <c r="AM789" s="63"/>
      <c r="AN789" s="63"/>
      <c r="AO789" s="63"/>
      <c r="AP789" s="63"/>
      <c r="AQ789" s="63"/>
      <c r="AR789" s="63"/>
      <c r="AS789" s="63"/>
      <c r="AT789" s="63"/>
      <c r="AU789" s="63"/>
      <c r="AV789" s="63"/>
      <c r="AW789" s="63"/>
      <c r="AX789" s="63"/>
      <c r="AY789" s="63"/>
    </row>
    <row r="790" spans="1:51" ht="14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  <c r="AA790" s="63"/>
      <c r="AB790" s="63"/>
      <c r="AC790" s="63"/>
      <c r="AD790" s="63"/>
      <c r="AE790" s="63"/>
      <c r="AF790" s="63"/>
      <c r="AG790" s="63"/>
      <c r="AH790" s="63"/>
      <c r="AI790" s="63"/>
      <c r="AJ790" s="63"/>
      <c r="AK790" s="63"/>
      <c r="AL790" s="63"/>
      <c r="AM790" s="63"/>
      <c r="AN790" s="63"/>
      <c r="AO790" s="63"/>
      <c r="AP790" s="63"/>
      <c r="AQ790" s="63"/>
      <c r="AR790" s="63"/>
      <c r="AS790" s="63"/>
      <c r="AT790" s="63"/>
      <c r="AU790" s="63"/>
      <c r="AV790" s="63"/>
      <c r="AW790" s="63"/>
      <c r="AX790" s="63"/>
      <c r="AY790" s="63"/>
    </row>
    <row r="791" spans="1:51" ht="14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  <c r="AA791" s="63"/>
      <c r="AB791" s="63"/>
      <c r="AC791" s="63"/>
      <c r="AD791" s="63"/>
      <c r="AE791" s="63"/>
      <c r="AF791" s="63"/>
      <c r="AG791" s="63"/>
      <c r="AH791" s="63"/>
      <c r="AI791" s="63"/>
      <c r="AJ791" s="63"/>
      <c r="AK791" s="63"/>
      <c r="AL791" s="63"/>
      <c r="AM791" s="63"/>
      <c r="AN791" s="63"/>
      <c r="AO791" s="63"/>
      <c r="AP791" s="63"/>
      <c r="AQ791" s="63"/>
      <c r="AR791" s="63"/>
      <c r="AS791" s="63"/>
      <c r="AT791" s="63"/>
      <c r="AU791" s="63"/>
      <c r="AV791" s="63"/>
      <c r="AW791" s="63"/>
      <c r="AX791" s="63"/>
      <c r="AY791" s="63"/>
    </row>
    <row r="792" spans="1:51" ht="14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  <c r="AA792" s="63"/>
      <c r="AB792" s="63"/>
      <c r="AC792" s="63"/>
      <c r="AD792" s="63"/>
      <c r="AE792" s="63"/>
      <c r="AF792" s="63"/>
      <c r="AG792" s="63"/>
      <c r="AH792" s="63"/>
      <c r="AI792" s="63"/>
      <c r="AJ792" s="63"/>
      <c r="AK792" s="63"/>
      <c r="AL792" s="63"/>
      <c r="AM792" s="63"/>
      <c r="AN792" s="63"/>
      <c r="AO792" s="63"/>
      <c r="AP792" s="63"/>
      <c r="AQ792" s="63"/>
      <c r="AR792" s="63"/>
      <c r="AS792" s="63"/>
      <c r="AT792" s="63"/>
      <c r="AU792" s="63"/>
      <c r="AV792" s="63"/>
      <c r="AW792" s="63"/>
      <c r="AX792" s="63"/>
      <c r="AY792" s="63"/>
    </row>
    <row r="793" spans="1:51" ht="14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  <c r="AA793" s="63"/>
      <c r="AB793" s="63"/>
      <c r="AC793" s="63"/>
      <c r="AD793" s="63"/>
      <c r="AE793" s="63"/>
      <c r="AF793" s="63"/>
      <c r="AG793" s="63"/>
      <c r="AH793" s="63"/>
      <c r="AI793" s="63"/>
      <c r="AJ793" s="63"/>
      <c r="AK793" s="63"/>
      <c r="AL793" s="63"/>
      <c r="AM793" s="63"/>
      <c r="AN793" s="63"/>
      <c r="AO793" s="63"/>
      <c r="AP793" s="63"/>
      <c r="AQ793" s="63"/>
      <c r="AR793" s="63"/>
      <c r="AS793" s="63"/>
      <c r="AT793" s="63"/>
      <c r="AU793" s="63"/>
      <c r="AV793" s="63"/>
      <c r="AW793" s="63"/>
      <c r="AX793" s="63"/>
      <c r="AY793" s="63"/>
    </row>
    <row r="794" spans="1:51" ht="14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  <c r="AA794" s="63"/>
      <c r="AB794" s="63"/>
      <c r="AC794" s="63"/>
      <c r="AD794" s="63"/>
      <c r="AE794" s="63"/>
      <c r="AF794" s="63"/>
      <c r="AG794" s="63"/>
      <c r="AH794" s="63"/>
      <c r="AI794" s="63"/>
      <c r="AJ794" s="63"/>
      <c r="AK794" s="63"/>
      <c r="AL794" s="63"/>
      <c r="AM794" s="63"/>
      <c r="AN794" s="63"/>
      <c r="AO794" s="63"/>
      <c r="AP794" s="63"/>
      <c r="AQ794" s="63"/>
      <c r="AR794" s="63"/>
      <c r="AS794" s="63"/>
      <c r="AT794" s="63"/>
      <c r="AU794" s="63"/>
      <c r="AV794" s="63"/>
      <c r="AW794" s="63"/>
      <c r="AX794" s="63"/>
      <c r="AY794" s="63"/>
    </row>
    <row r="795" spans="1:51" ht="14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  <c r="AA795" s="63"/>
      <c r="AB795" s="63"/>
      <c r="AC795" s="63"/>
      <c r="AD795" s="63"/>
      <c r="AE795" s="63"/>
      <c r="AF795" s="63"/>
      <c r="AG795" s="63"/>
      <c r="AH795" s="63"/>
      <c r="AI795" s="63"/>
      <c r="AJ795" s="63"/>
      <c r="AK795" s="63"/>
      <c r="AL795" s="63"/>
      <c r="AM795" s="63"/>
      <c r="AN795" s="63"/>
      <c r="AO795" s="63"/>
      <c r="AP795" s="63"/>
      <c r="AQ795" s="63"/>
      <c r="AR795" s="63"/>
      <c r="AS795" s="63"/>
      <c r="AT795" s="63"/>
      <c r="AU795" s="63"/>
      <c r="AV795" s="63"/>
      <c r="AW795" s="63"/>
      <c r="AX795" s="63"/>
      <c r="AY795" s="63"/>
    </row>
    <row r="796" spans="1:51" ht="14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  <c r="AA796" s="63"/>
      <c r="AB796" s="63"/>
      <c r="AC796" s="63"/>
      <c r="AD796" s="63"/>
      <c r="AE796" s="63"/>
      <c r="AF796" s="63"/>
      <c r="AG796" s="63"/>
      <c r="AH796" s="63"/>
      <c r="AI796" s="63"/>
      <c r="AJ796" s="63"/>
      <c r="AK796" s="63"/>
      <c r="AL796" s="63"/>
      <c r="AM796" s="63"/>
      <c r="AN796" s="63"/>
      <c r="AO796" s="63"/>
      <c r="AP796" s="63"/>
      <c r="AQ796" s="63"/>
      <c r="AR796" s="63"/>
      <c r="AS796" s="63"/>
      <c r="AT796" s="63"/>
      <c r="AU796" s="63"/>
      <c r="AV796" s="63"/>
      <c r="AW796" s="63"/>
      <c r="AX796" s="63"/>
      <c r="AY796" s="63"/>
    </row>
    <row r="797" spans="1:51" ht="14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  <c r="AA797" s="63"/>
      <c r="AB797" s="63"/>
      <c r="AC797" s="63"/>
      <c r="AD797" s="63"/>
      <c r="AE797" s="63"/>
      <c r="AF797" s="63"/>
      <c r="AG797" s="63"/>
      <c r="AH797" s="63"/>
      <c r="AI797" s="63"/>
      <c r="AJ797" s="63"/>
      <c r="AK797" s="63"/>
      <c r="AL797" s="63"/>
      <c r="AM797" s="63"/>
      <c r="AN797" s="63"/>
      <c r="AO797" s="63"/>
      <c r="AP797" s="63"/>
      <c r="AQ797" s="63"/>
      <c r="AR797" s="63"/>
      <c r="AS797" s="63"/>
      <c r="AT797" s="63"/>
      <c r="AU797" s="63"/>
      <c r="AV797" s="63"/>
      <c r="AW797" s="63"/>
      <c r="AX797" s="63"/>
      <c r="AY797" s="63"/>
    </row>
    <row r="798" spans="1:51" ht="14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  <c r="AA798" s="63"/>
      <c r="AB798" s="63"/>
      <c r="AC798" s="63"/>
      <c r="AD798" s="63"/>
      <c r="AE798" s="63"/>
      <c r="AF798" s="63"/>
      <c r="AG798" s="63"/>
      <c r="AH798" s="63"/>
      <c r="AI798" s="63"/>
      <c r="AJ798" s="63"/>
      <c r="AK798" s="63"/>
      <c r="AL798" s="63"/>
      <c r="AM798" s="63"/>
      <c r="AN798" s="63"/>
      <c r="AO798" s="63"/>
      <c r="AP798" s="63"/>
      <c r="AQ798" s="63"/>
      <c r="AR798" s="63"/>
      <c r="AS798" s="63"/>
      <c r="AT798" s="63"/>
      <c r="AU798" s="63"/>
      <c r="AV798" s="63"/>
      <c r="AW798" s="63"/>
      <c r="AX798" s="63"/>
      <c r="AY798" s="63"/>
    </row>
    <row r="799" spans="1:51" ht="14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  <c r="AA799" s="63"/>
      <c r="AB799" s="63"/>
      <c r="AC799" s="63"/>
      <c r="AD799" s="63"/>
      <c r="AE799" s="63"/>
      <c r="AF799" s="63"/>
      <c r="AG799" s="63"/>
      <c r="AH799" s="63"/>
      <c r="AI799" s="63"/>
      <c r="AJ799" s="63"/>
      <c r="AK799" s="63"/>
      <c r="AL799" s="63"/>
      <c r="AM799" s="63"/>
      <c r="AN799" s="63"/>
      <c r="AO799" s="63"/>
      <c r="AP799" s="63"/>
      <c r="AQ799" s="63"/>
      <c r="AR799" s="63"/>
      <c r="AS799" s="63"/>
      <c r="AT799" s="63"/>
      <c r="AU799" s="63"/>
      <c r="AV799" s="63"/>
      <c r="AW799" s="63"/>
      <c r="AX799" s="63"/>
      <c r="AY799" s="63"/>
    </row>
    <row r="800" spans="1:51" ht="14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  <c r="AA800" s="63"/>
      <c r="AB800" s="63"/>
      <c r="AC800" s="63"/>
      <c r="AD800" s="63"/>
      <c r="AE800" s="63"/>
      <c r="AF800" s="63"/>
      <c r="AG800" s="63"/>
      <c r="AH800" s="63"/>
      <c r="AI800" s="63"/>
      <c r="AJ800" s="63"/>
      <c r="AK800" s="63"/>
      <c r="AL800" s="63"/>
      <c r="AM800" s="63"/>
      <c r="AN800" s="63"/>
      <c r="AO800" s="63"/>
      <c r="AP800" s="63"/>
      <c r="AQ800" s="63"/>
      <c r="AR800" s="63"/>
      <c r="AS800" s="63"/>
      <c r="AT800" s="63"/>
      <c r="AU800" s="63"/>
      <c r="AV800" s="63"/>
      <c r="AW800" s="63"/>
      <c r="AX800" s="63"/>
      <c r="AY800" s="63"/>
    </row>
    <row r="801" spans="1:51" ht="14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  <c r="AA801" s="63"/>
      <c r="AB801" s="63"/>
      <c r="AC801" s="63"/>
      <c r="AD801" s="63"/>
      <c r="AE801" s="63"/>
      <c r="AF801" s="63"/>
      <c r="AG801" s="63"/>
      <c r="AH801" s="63"/>
      <c r="AI801" s="63"/>
      <c r="AJ801" s="63"/>
      <c r="AK801" s="63"/>
      <c r="AL801" s="63"/>
      <c r="AM801" s="63"/>
      <c r="AN801" s="63"/>
      <c r="AO801" s="63"/>
      <c r="AP801" s="63"/>
      <c r="AQ801" s="63"/>
      <c r="AR801" s="63"/>
      <c r="AS801" s="63"/>
      <c r="AT801" s="63"/>
      <c r="AU801" s="63"/>
      <c r="AV801" s="63"/>
      <c r="AW801" s="63"/>
      <c r="AX801" s="63"/>
      <c r="AY801" s="63"/>
    </row>
    <row r="802" spans="1:51" ht="14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  <c r="AA802" s="63"/>
      <c r="AB802" s="63"/>
      <c r="AC802" s="63"/>
      <c r="AD802" s="63"/>
      <c r="AE802" s="63"/>
      <c r="AF802" s="63"/>
      <c r="AG802" s="63"/>
      <c r="AH802" s="63"/>
      <c r="AI802" s="63"/>
      <c r="AJ802" s="63"/>
      <c r="AK802" s="63"/>
      <c r="AL802" s="63"/>
      <c r="AM802" s="63"/>
      <c r="AN802" s="63"/>
      <c r="AO802" s="63"/>
      <c r="AP802" s="63"/>
      <c r="AQ802" s="63"/>
      <c r="AR802" s="63"/>
      <c r="AS802" s="63"/>
      <c r="AT802" s="63"/>
      <c r="AU802" s="63"/>
      <c r="AV802" s="63"/>
      <c r="AW802" s="63"/>
      <c r="AX802" s="63"/>
      <c r="AY802" s="63"/>
    </row>
    <row r="803" spans="1:51" ht="14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  <c r="AA803" s="63"/>
      <c r="AB803" s="63"/>
      <c r="AC803" s="63"/>
      <c r="AD803" s="63"/>
      <c r="AE803" s="63"/>
      <c r="AF803" s="63"/>
      <c r="AG803" s="63"/>
      <c r="AH803" s="63"/>
      <c r="AI803" s="63"/>
      <c r="AJ803" s="63"/>
      <c r="AK803" s="63"/>
      <c r="AL803" s="63"/>
      <c r="AM803" s="63"/>
      <c r="AN803" s="63"/>
      <c r="AO803" s="63"/>
      <c r="AP803" s="63"/>
      <c r="AQ803" s="63"/>
      <c r="AR803" s="63"/>
      <c r="AS803" s="63"/>
      <c r="AT803" s="63"/>
      <c r="AU803" s="63"/>
      <c r="AV803" s="63"/>
      <c r="AW803" s="63"/>
      <c r="AX803" s="63"/>
      <c r="AY803" s="63"/>
    </row>
    <row r="804" spans="1:51" ht="14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  <c r="AA804" s="63"/>
      <c r="AB804" s="63"/>
      <c r="AC804" s="63"/>
      <c r="AD804" s="63"/>
      <c r="AE804" s="63"/>
      <c r="AF804" s="63"/>
      <c r="AG804" s="63"/>
      <c r="AH804" s="63"/>
      <c r="AI804" s="63"/>
      <c r="AJ804" s="63"/>
      <c r="AK804" s="63"/>
      <c r="AL804" s="63"/>
      <c r="AM804" s="63"/>
      <c r="AN804" s="63"/>
      <c r="AO804" s="63"/>
      <c r="AP804" s="63"/>
      <c r="AQ804" s="63"/>
      <c r="AR804" s="63"/>
      <c r="AS804" s="63"/>
      <c r="AT804" s="63"/>
      <c r="AU804" s="63"/>
      <c r="AV804" s="63"/>
      <c r="AW804" s="63"/>
      <c r="AX804" s="63"/>
      <c r="AY804" s="63"/>
    </row>
    <row r="805" spans="1:51" ht="14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  <c r="AA805" s="63"/>
      <c r="AB805" s="63"/>
      <c r="AC805" s="63"/>
      <c r="AD805" s="63"/>
      <c r="AE805" s="63"/>
      <c r="AF805" s="63"/>
      <c r="AG805" s="63"/>
      <c r="AH805" s="63"/>
      <c r="AI805" s="63"/>
      <c r="AJ805" s="63"/>
      <c r="AK805" s="63"/>
      <c r="AL805" s="63"/>
      <c r="AM805" s="63"/>
      <c r="AN805" s="63"/>
      <c r="AO805" s="63"/>
      <c r="AP805" s="63"/>
      <c r="AQ805" s="63"/>
      <c r="AR805" s="63"/>
      <c r="AS805" s="63"/>
      <c r="AT805" s="63"/>
      <c r="AU805" s="63"/>
      <c r="AV805" s="63"/>
      <c r="AW805" s="63"/>
      <c r="AX805" s="63"/>
      <c r="AY805" s="63"/>
    </row>
    <row r="806" spans="1:51" ht="14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  <c r="AA806" s="63"/>
      <c r="AB806" s="63"/>
      <c r="AC806" s="63"/>
      <c r="AD806" s="63"/>
      <c r="AE806" s="63"/>
      <c r="AF806" s="63"/>
      <c r="AG806" s="63"/>
      <c r="AH806" s="63"/>
      <c r="AI806" s="63"/>
      <c r="AJ806" s="63"/>
      <c r="AK806" s="63"/>
      <c r="AL806" s="63"/>
      <c r="AM806" s="63"/>
      <c r="AN806" s="63"/>
      <c r="AO806" s="63"/>
      <c r="AP806" s="63"/>
      <c r="AQ806" s="63"/>
      <c r="AR806" s="63"/>
      <c r="AS806" s="63"/>
      <c r="AT806" s="63"/>
      <c r="AU806" s="63"/>
      <c r="AV806" s="63"/>
      <c r="AW806" s="63"/>
      <c r="AX806" s="63"/>
      <c r="AY806" s="63"/>
    </row>
    <row r="807" spans="1:51" ht="14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  <c r="AA807" s="63"/>
      <c r="AB807" s="63"/>
      <c r="AC807" s="63"/>
      <c r="AD807" s="63"/>
      <c r="AE807" s="63"/>
      <c r="AF807" s="63"/>
      <c r="AG807" s="63"/>
      <c r="AH807" s="63"/>
      <c r="AI807" s="63"/>
      <c r="AJ807" s="63"/>
      <c r="AK807" s="63"/>
      <c r="AL807" s="63"/>
      <c r="AM807" s="63"/>
      <c r="AN807" s="63"/>
      <c r="AO807" s="63"/>
      <c r="AP807" s="63"/>
      <c r="AQ807" s="63"/>
      <c r="AR807" s="63"/>
      <c r="AS807" s="63"/>
      <c r="AT807" s="63"/>
      <c r="AU807" s="63"/>
      <c r="AV807" s="63"/>
      <c r="AW807" s="63"/>
      <c r="AX807" s="63"/>
      <c r="AY807" s="63"/>
    </row>
    <row r="808" spans="1:51" ht="14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  <c r="AA808" s="63"/>
      <c r="AB808" s="63"/>
      <c r="AC808" s="63"/>
      <c r="AD808" s="63"/>
      <c r="AE808" s="63"/>
      <c r="AF808" s="63"/>
      <c r="AG808" s="63"/>
      <c r="AH808" s="63"/>
      <c r="AI808" s="63"/>
      <c r="AJ808" s="63"/>
      <c r="AK808" s="63"/>
      <c r="AL808" s="63"/>
      <c r="AM808" s="63"/>
      <c r="AN808" s="63"/>
      <c r="AO808" s="63"/>
      <c r="AP808" s="63"/>
      <c r="AQ808" s="63"/>
      <c r="AR808" s="63"/>
      <c r="AS808" s="63"/>
      <c r="AT808" s="63"/>
      <c r="AU808" s="63"/>
      <c r="AV808" s="63"/>
      <c r="AW808" s="63"/>
      <c r="AX808" s="63"/>
      <c r="AY808" s="63"/>
    </row>
    <row r="809" spans="1:51" ht="14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  <c r="AA809" s="63"/>
      <c r="AB809" s="63"/>
      <c r="AC809" s="63"/>
      <c r="AD809" s="63"/>
      <c r="AE809" s="63"/>
      <c r="AF809" s="63"/>
      <c r="AG809" s="63"/>
      <c r="AH809" s="63"/>
      <c r="AI809" s="63"/>
      <c r="AJ809" s="63"/>
      <c r="AK809" s="63"/>
      <c r="AL809" s="63"/>
      <c r="AM809" s="63"/>
      <c r="AN809" s="63"/>
      <c r="AO809" s="63"/>
      <c r="AP809" s="63"/>
      <c r="AQ809" s="63"/>
      <c r="AR809" s="63"/>
      <c r="AS809" s="63"/>
      <c r="AT809" s="63"/>
      <c r="AU809" s="63"/>
      <c r="AV809" s="63"/>
      <c r="AW809" s="63"/>
      <c r="AX809" s="63"/>
      <c r="AY809" s="63"/>
    </row>
    <row r="810" spans="1:51" ht="14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  <c r="AA810" s="63"/>
      <c r="AB810" s="63"/>
      <c r="AC810" s="63"/>
      <c r="AD810" s="63"/>
      <c r="AE810" s="63"/>
      <c r="AF810" s="63"/>
      <c r="AG810" s="63"/>
      <c r="AH810" s="63"/>
      <c r="AI810" s="63"/>
      <c r="AJ810" s="63"/>
      <c r="AK810" s="63"/>
      <c r="AL810" s="63"/>
      <c r="AM810" s="63"/>
      <c r="AN810" s="63"/>
      <c r="AO810" s="63"/>
      <c r="AP810" s="63"/>
      <c r="AQ810" s="63"/>
      <c r="AR810" s="63"/>
      <c r="AS810" s="63"/>
      <c r="AT810" s="63"/>
      <c r="AU810" s="63"/>
      <c r="AV810" s="63"/>
      <c r="AW810" s="63"/>
      <c r="AX810" s="63"/>
      <c r="AY810" s="63"/>
    </row>
    <row r="811" spans="1:51" ht="14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  <c r="AA811" s="63"/>
      <c r="AB811" s="63"/>
      <c r="AC811" s="63"/>
      <c r="AD811" s="63"/>
      <c r="AE811" s="63"/>
      <c r="AF811" s="63"/>
      <c r="AG811" s="63"/>
      <c r="AH811" s="63"/>
      <c r="AI811" s="63"/>
      <c r="AJ811" s="63"/>
      <c r="AK811" s="63"/>
      <c r="AL811" s="63"/>
      <c r="AM811" s="63"/>
      <c r="AN811" s="63"/>
      <c r="AO811" s="63"/>
      <c r="AP811" s="63"/>
      <c r="AQ811" s="63"/>
      <c r="AR811" s="63"/>
      <c r="AS811" s="63"/>
      <c r="AT811" s="63"/>
      <c r="AU811" s="63"/>
      <c r="AV811" s="63"/>
      <c r="AW811" s="63"/>
      <c r="AX811" s="63"/>
      <c r="AY811" s="63"/>
    </row>
    <row r="812" spans="1:51" ht="14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  <c r="AA812" s="63"/>
      <c r="AB812" s="63"/>
      <c r="AC812" s="63"/>
      <c r="AD812" s="63"/>
      <c r="AE812" s="63"/>
      <c r="AF812" s="63"/>
      <c r="AG812" s="63"/>
      <c r="AH812" s="63"/>
      <c r="AI812" s="63"/>
      <c r="AJ812" s="63"/>
      <c r="AK812" s="63"/>
      <c r="AL812" s="63"/>
      <c r="AM812" s="63"/>
      <c r="AN812" s="63"/>
      <c r="AO812" s="63"/>
      <c r="AP812" s="63"/>
      <c r="AQ812" s="63"/>
      <c r="AR812" s="63"/>
      <c r="AS812" s="63"/>
      <c r="AT812" s="63"/>
      <c r="AU812" s="63"/>
      <c r="AV812" s="63"/>
      <c r="AW812" s="63"/>
      <c r="AX812" s="63"/>
      <c r="AY812" s="63"/>
    </row>
    <row r="813" spans="1:51" ht="14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  <c r="AA813" s="63"/>
      <c r="AB813" s="63"/>
      <c r="AC813" s="63"/>
      <c r="AD813" s="63"/>
      <c r="AE813" s="63"/>
      <c r="AF813" s="63"/>
      <c r="AG813" s="63"/>
      <c r="AH813" s="63"/>
      <c r="AI813" s="63"/>
      <c r="AJ813" s="63"/>
      <c r="AK813" s="63"/>
      <c r="AL813" s="63"/>
      <c r="AM813" s="63"/>
      <c r="AN813" s="63"/>
      <c r="AO813" s="63"/>
      <c r="AP813" s="63"/>
      <c r="AQ813" s="63"/>
      <c r="AR813" s="63"/>
      <c r="AS813" s="63"/>
      <c r="AT813" s="63"/>
      <c r="AU813" s="63"/>
      <c r="AV813" s="63"/>
      <c r="AW813" s="63"/>
      <c r="AX813" s="63"/>
      <c r="AY813" s="63"/>
    </row>
    <row r="814" spans="1:51" ht="14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  <c r="AA814" s="63"/>
      <c r="AB814" s="63"/>
      <c r="AC814" s="63"/>
      <c r="AD814" s="63"/>
      <c r="AE814" s="63"/>
      <c r="AF814" s="63"/>
      <c r="AG814" s="63"/>
      <c r="AH814" s="63"/>
      <c r="AI814" s="63"/>
      <c r="AJ814" s="63"/>
      <c r="AK814" s="63"/>
      <c r="AL814" s="63"/>
      <c r="AM814" s="63"/>
      <c r="AN814" s="63"/>
      <c r="AO814" s="63"/>
      <c r="AP814" s="63"/>
      <c r="AQ814" s="63"/>
      <c r="AR814" s="63"/>
      <c r="AS814" s="63"/>
      <c r="AT814" s="63"/>
      <c r="AU814" s="63"/>
      <c r="AV814" s="63"/>
      <c r="AW814" s="63"/>
      <c r="AX814" s="63"/>
      <c r="AY814" s="63"/>
    </row>
    <row r="815" spans="1:51" ht="14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  <c r="AA815" s="63"/>
      <c r="AB815" s="63"/>
      <c r="AC815" s="63"/>
      <c r="AD815" s="63"/>
      <c r="AE815" s="63"/>
      <c r="AF815" s="63"/>
      <c r="AG815" s="63"/>
      <c r="AH815" s="63"/>
      <c r="AI815" s="63"/>
      <c r="AJ815" s="63"/>
      <c r="AK815" s="63"/>
      <c r="AL815" s="63"/>
      <c r="AM815" s="63"/>
      <c r="AN815" s="63"/>
      <c r="AO815" s="63"/>
      <c r="AP815" s="63"/>
      <c r="AQ815" s="63"/>
      <c r="AR815" s="63"/>
      <c r="AS815" s="63"/>
      <c r="AT815" s="63"/>
      <c r="AU815" s="63"/>
      <c r="AV815" s="63"/>
      <c r="AW815" s="63"/>
      <c r="AX815" s="63"/>
      <c r="AY815" s="63"/>
    </row>
    <row r="816" spans="1:51" ht="14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  <c r="AA816" s="63"/>
      <c r="AB816" s="63"/>
      <c r="AC816" s="63"/>
      <c r="AD816" s="63"/>
      <c r="AE816" s="63"/>
      <c r="AF816" s="63"/>
      <c r="AG816" s="63"/>
      <c r="AH816" s="63"/>
      <c r="AI816" s="63"/>
      <c r="AJ816" s="63"/>
      <c r="AK816" s="63"/>
      <c r="AL816" s="63"/>
      <c r="AM816" s="63"/>
      <c r="AN816" s="63"/>
      <c r="AO816" s="63"/>
      <c r="AP816" s="63"/>
      <c r="AQ816" s="63"/>
      <c r="AR816" s="63"/>
      <c r="AS816" s="63"/>
      <c r="AT816" s="63"/>
      <c r="AU816" s="63"/>
      <c r="AV816" s="63"/>
      <c r="AW816" s="63"/>
      <c r="AX816" s="63"/>
      <c r="AY816" s="63"/>
    </row>
    <row r="817" spans="1:51" ht="14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  <c r="AA817" s="63"/>
      <c r="AB817" s="63"/>
      <c r="AC817" s="63"/>
      <c r="AD817" s="63"/>
      <c r="AE817" s="63"/>
      <c r="AF817" s="63"/>
      <c r="AG817" s="63"/>
      <c r="AH817" s="63"/>
      <c r="AI817" s="63"/>
      <c r="AJ817" s="63"/>
      <c r="AK817" s="63"/>
      <c r="AL817" s="63"/>
      <c r="AM817" s="63"/>
      <c r="AN817" s="63"/>
      <c r="AO817" s="63"/>
      <c r="AP817" s="63"/>
      <c r="AQ817" s="63"/>
      <c r="AR817" s="63"/>
      <c r="AS817" s="63"/>
      <c r="AT817" s="63"/>
      <c r="AU817" s="63"/>
      <c r="AV817" s="63"/>
      <c r="AW817" s="63"/>
      <c r="AX817" s="63"/>
      <c r="AY817" s="63"/>
    </row>
    <row r="818" spans="1:51" ht="14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  <c r="AA818" s="63"/>
      <c r="AB818" s="63"/>
      <c r="AC818" s="63"/>
      <c r="AD818" s="63"/>
      <c r="AE818" s="63"/>
      <c r="AF818" s="63"/>
      <c r="AG818" s="63"/>
      <c r="AH818" s="63"/>
      <c r="AI818" s="63"/>
      <c r="AJ818" s="63"/>
      <c r="AK818" s="63"/>
      <c r="AL818" s="63"/>
      <c r="AM818" s="63"/>
      <c r="AN818" s="63"/>
      <c r="AO818" s="63"/>
      <c r="AP818" s="63"/>
      <c r="AQ818" s="63"/>
      <c r="AR818" s="63"/>
      <c r="AS818" s="63"/>
      <c r="AT818" s="63"/>
      <c r="AU818" s="63"/>
      <c r="AV818" s="63"/>
      <c r="AW818" s="63"/>
      <c r="AX818" s="63"/>
      <c r="AY818" s="63"/>
    </row>
    <row r="819" spans="1:51" ht="14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  <c r="AA819" s="63"/>
      <c r="AB819" s="63"/>
      <c r="AC819" s="63"/>
      <c r="AD819" s="63"/>
      <c r="AE819" s="63"/>
      <c r="AF819" s="63"/>
      <c r="AG819" s="63"/>
      <c r="AH819" s="63"/>
      <c r="AI819" s="63"/>
      <c r="AJ819" s="63"/>
      <c r="AK819" s="63"/>
      <c r="AL819" s="63"/>
      <c r="AM819" s="63"/>
      <c r="AN819" s="63"/>
      <c r="AO819" s="63"/>
      <c r="AP819" s="63"/>
      <c r="AQ819" s="63"/>
      <c r="AR819" s="63"/>
      <c r="AS819" s="63"/>
      <c r="AT819" s="63"/>
      <c r="AU819" s="63"/>
      <c r="AV819" s="63"/>
      <c r="AW819" s="63"/>
      <c r="AX819" s="63"/>
      <c r="AY819" s="63"/>
    </row>
    <row r="820" spans="1:51" ht="14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  <c r="AA820" s="63"/>
      <c r="AB820" s="63"/>
      <c r="AC820" s="63"/>
      <c r="AD820" s="63"/>
      <c r="AE820" s="63"/>
      <c r="AF820" s="63"/>
      <c r="AG820" s="63"/>
      <c r="AH820" s="63"/>
      <c r="AI820" s="63"/>
      <c r="AJ820" s="63"/>
      <c r="AK820" s="63"/>
      <c r="AL820" s="63"/>
      <c r="AM820" s="63"/>
      <c r="AN820" s="63"/>
      <c r="AO820" s="63"/>
      <c r="AP820" s="63"/>
      <c r="AQ820" s="63"/>
      <c r="AR820" s="63"/>
      <c r="AS820" s="63"/>
      <c r="AT820" s="63"/>
      <c r="AU820" s="63"/>
      <c r="AV820" s="63"/>
      <c r="AW820" s="63"/>
      <c r="AX820" s="63"/>
      <c r="AY820" s="63"/>
    </row>
    <row r="821" spans="1:51" ht="14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  <c r="AA821" s="63"/>
      <c r="AB821" s="63"/>
      <c r="AC821" s="63"/>
      <c r="AD821" s="63"/>
      <c r="AE821" s="63"/>
      <c r="AF821" s="63"/>
      <c r="AG821" s="63"/>
      <c r="AH821" s="63"/>
      <c r="AI821" s="63"/>
      <c r="AJ821" s="63"/>
      <c r="AK821" s="63"/>
      <c r="AL821" s="63"/>
      <c r="AM821" s="63"/>
      <c r="AN821" s="63"/>
      <c r="AO821" s="63"/>
      <c r="AP821" s="63"/>
      <c r="AQ821" s="63"/>
      <c r="AR821" s="63"/>
      <c r="AS821" s="63"/>
      <c r="AT821" s="63"/>
      <c r="AU821" s="63"/>
      <c r="AV821" s="63"/>
      <c r="AW821" s="63"/>
      <c r="AX821" s="63"/>
      <c r="AY821" s="63"/>
    </row>
    <row r="822" spans="1:51" ht="14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  <c r="AA822" s="63"/>
      <c r="AB822" s="63"/>
      <c r="AC822" s="63"/>
      <c r="AD822" s="63"/>
      <c r="AE822" s="63"/>
      <c r="AF822" s="63"/>
      <c r="AG822" s="63"/>
      <c r="AH822" s="63"/>
      <c r="AI822" s="63"/>
      <c r="AJ822" s="63"/>
      <c r="AK822" s="63"/>
      <c r="AL822" s="63"/>
      <c r="AM822" s="63"/>
      <c r="AN822" s="63"/>
      <c r="AO822" s="63"/>
      <c r="AP822" s="63"/>
      <c r="AQ822" s="63"/>
      <c r="AR822" s="63"/>
      <c r="AS822" s="63"/>
      <c r="AT822" s="63"/>
      <c r="AU822" s="63"/>
      <c r="AV822" s="63"/>
      <c r="AW822" s="63"/>
      <c r="AX822" s="63"/>
      <c r="AY822" s="63"/>
    </row>
    <row r="823" spans="1:51" ht="14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  <c r="AA823" s="63"/>
      <c r="AB823" s="63"/>
      <c r="AC823" s="63"/>
      <c r="AD823" s="63"/>
      <c r="AE823" s="63"/>
      <c r="AF823" s="63"/>
      <c r="AG823" s="63"/>
      <c r="AH823" s="63"/>
      <c r="AI823" s="63"/>
      <c r="AJ823" s="63"/>
      <c r="AK823" s="63"/>
      <c r="AL823" s="63"/>
      <c r="AM823" s="63"/>
      <c r="AN823" s="63"/>
      <c r="AO823" s="63"/>
      <c r="AP823" s="63"/>
      <c r="AQ823" s="63"/>
      <c r="AR823" s="63"/>
      <c r="AS823" s="63"/>
      <c r="AT823" s="63"/>
      <c r="AU823" s="63"/>
      <c r="AV823" s="63"/>
      <c r="AW823" s="63"/>
      <c r="AX823" s="63"/>
      <c r="AY823" s="63"/>
    </row>
    <row r="824" spans="1:51" ht="14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  <c r="AA824" s="63"/>
      <c r="AB824" s="63"/>
      <c r="AC824" s="63"/>
      <c r="AD824" s="63"/>
      <c r="AE824" s="63"/>
      <c r="AF824" s="63"/>
      <c r="AG824" s="63"/>
      <c r="AH824" s="63"/>
      <c r="AI824" s="63"/>
      <c r="AJ824" s="63"/>
      <c r="AK824" s="63"/>
      <c r="AL824" s="63"/>
      <c r="AM824" s="63"/>
      <c r="AN824" s="63"/>
      <c r="AO824" s="63"/>
      <c r="AP824" s="63"/>
      <c r="AQ824" s="63"/>
      <c r="AR824" s="63"/>
      <c r="AS824" s="63"/>
      <c r="AT824" s="63"/>
      <c r="AU824" s="63"/>
      <c r="AV824" s="63"/>
      <c r="AW824" s="63"/>
      <c r="AX824" s="63"/>
      <c r="AY824" s="63"/>
    </row>
    <row r="825" spans="1:51" ht="14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  <c r="AA825" s="63"/>
      <c r="AB825" s="63"/>
      <c r="AC825" s="63"/>
      <c r="AD825" s="63"/>
      <c r="AE825" s="63"/>
      <c r="AF825" s="63"/>
      <c r="AG825" s="63"/>
      <c r="AH825" s="63"/>
      <c r="AI825" s="63"/>
      <c r="AJ825" s="63"/>
      <c r="AK825" s="63"/>
      <c r="AL825" s="63"/>
      <c r="AM825" s="63"/>
      <c r="AN825" s="63"/>
      <c r="AO825" s="63"/>
      <c r="AP825" s="63"/>
      <c r="AQ825" s="63"/>
      <c r="AR825" s="63"/>
      <c r="AS825" s="63"/>
      <c r="AT825" s="63"/>
      <c r="AU825" s="63"/>
      <c r="AV825" s="63"/>
      <c r="AW825" s="63"/>
      <c r="AX825" s="63"/>
      <c r="AY825" s="63"/>
    </row>
    <row r="826" spans="1:51" ht="14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  <c r="AA826" s="63"/>
      <c r="AB826" s="63"/>
      <c r="AC826" s="63"/>
      <c r="AD826" s="63"/>
      <c r="AE826" s="63"/>
      <c r="AF826" s="63"/>
      <c r="AG826" s="63"/>
      <c r="AH826" s="63"/>
      <c r="AI826" s="63"/>
      <c r="AJ826" s="63"/>
      <c r="AK826" s="63"/>
      <c r="AL826" s="63"/>
      <c r="AM826" s="63"/>
      <c r="AN826" s="63"/>
      <c r="AO826" s="63"/>
      <c r="AP826" s="63"/>
      <c r="AQ826" s="63"/>
      <c r="AR826" s="63"/>
      <c r="AS826" s="63"/>
      <c r="AT826" s="63"/>
      <c r="AU826" s="63"/>
      <c r="AV826" s="63"/>
      <c r="AW826" s="63"/>
      <c r="AX826" s="63"/>
      <c r="AY826" s="63"/>
    </row>
    <row r="827" spans="1:51" ht="14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  <c r="AA827" s="63"/>
      <c r="AB827" s="63"/>
      <c r="AC827" s="63"/>
      <c r="AD827" s="63"/>
      <c r="AE827" s="63"/>
      <c r="AF827" s="63"/>
      <c r="AG827" s="63"/>
      <c r="AH827" s="63"/>
      <c r="AI827" s="63"/>
      <c r="AJ827" s="63"/>
      <c r="AK827" s="63"/>
      <c r="AL827" s="63"/>
      <c r="AM827" s="63"/>
      <c r="AN827" s="63"/>
      <c r="AO827" s="63"/>
      <c r="AP827" s="63"/>
      <c r="AQ827" s="63"/>
      <c r="AR827" s="63"/>
      <c r="AS827" s="63"/>
      <c r="AT827" s="63"/>
      <c r="AU827" s="63"/>
      <c r="AV827" s="63"/>
      <c r="AW827" s="63"/>
      <c r="AX827" s="63"/>
      <c r="AY827" s="63"/>
    </row>
    <row r="828" spans="1:51" ht="14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  <c r="AA828" s="63"/>
      <c r="AB828" s="63"/>
      <c r="AC828" s="63"/>
      <c r="AD828" s="63"/>
      <c r="AE828" s="63"/>
      <c r="AF828" s="63"/>
      <c r="AG828" s="63"/>
      <c r="AH828" s="63"/>
      <c r="AI828" s="63"/>
      <c r="AJ828" s="63"/>
      <c r="AK828" s="63"/>
      <c r="AL828" s="63"/>
      <c r="AM828" s="63"/>
      <c r="AN828" s="63"/>
      <c r="AO828" s="63"/>
      <c r="AP828" s="63"/>
      <c r="AQ828" s="63"/>
      <c r="AR828" s="63"/>
      <c r="AS828" s="63"/>
      <c r="AT828" s="63"/>
      <c r="AU828" s="63"/>
      <c r="AV828" s="63"/>
      <c r="AW828" s="63"/>
      <c r="AX828" s="63"/>
      <c r="AY828" s="63"/>
    </row>
    <row r="829" spans="1:51" ht="14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  <c r="AA829" s="63"/>
      <c r="AB829" s="63"/>
      <c r="AC829" s="63"/>
      <c r="AD829" s="63"/>
      <c r="AE829" s="63"/>
      <c r="AF829" s="63"/>
      <c r="AG829" s="63"/>
      <c r="AH829" s="63"/>
      <c r="AI829" s="63"/>
      <c r="AJ829" s="63"/>
      <c r="AK829" s="63"/>
      <c r="AL829" s="63"/>
      <c r="AM829" s="63"/>
      <c r="AN829" s="63"/>
      <c r="AO829" s="63"/>
      <c r="AP829" s="63"/>
      <c r="AQ829" s="63"/>
      <c r="AR829" s="63"/>
      <c r="AS829" s="63"/>
      <c r="AT829" s="63"/>
      <c r="AU829" s="63"/>
      <c r="AV829" s="63"/>
      <c r="AW829" s="63"/>
      <c r="AX829" s="63"/>
      <c r="AY829" s="63"/>
    </row>
    <row r="830" spans="1:51" ht="14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  <c r="AA830" s="63"/>
      <c r="AB830" s="63"/>
      <c r="AC830" s="63"/>
      <c r="AD830" s="63"/>
      <c r="AE830" s="63"/>
      <c r="AF830" s="63"/>
      <c r="AG830" s="63"/>
      <c r="AH830" s="63"/>
      <c r="AI830" s="63"/>
      <c r="AJ830" s="63"/>
      <c r="AK830" s="63"/>
      <c r="AL830" s="63"/>
      <c r="AM830" s="63"/>
      <c r="AN830" s="63"/>
      <c r="AO830" s="63"/>
      <c r="AP830" s="63"/>
      <c r="AQ830" s="63"/>
      <c r="AR830" s="63"/>
      <c r="AS830" s="63"/>
      <c r="AT830" s="63"/>
      <c r="AU830" s="63"/>
      <c r="AV830" s="63"/>
      <c r="AW830" s="63"/>
      <c r="AX830" s="63"/>
      <c r="AY830" s="63"/>
    </row>
    <row r="831" spans="1:51" ht="14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  <c r="AA831" s="63"/>
      <c r="AB831" s="63"/>
      <c r="AC831" s="63"/>
      <c r="AD831" s="63"/>
      <c r="AE831" s="63"/>
      <c r="AF831" s="63"/>
      <c r="AG831" s="63"/>
      <c r="AH831" s="63"/>
      <c r="AI831" s="63"/>
      <c r="AJ831" s="63"/>
      <c r="AK831" s="63"/>
      <c r="AL831" s="63"/>
      <c r="AM831" s="63"/>
      <c r="AN831" s="63"/>
      <c r="AO831" s="63"/>
      <c r="AP831" s="63"/>
      <c r="AQ831" s="63"/>
      <c r="AR831" s="63"/>
      <c r="AS831" s="63"/>
      <c r="AT831" s="63"/>
      <c r="AU831" s="63"/>
      <c r="AV831" s="63"/>
      <c r="AW831" s="63"/>
      <c r="AX831" s="63"/>
      <c r="AY831" s="63"/>
    </row>
    <row r="832" spans="1:51" ht="14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  <c r="AA832" s="63"/>
      <c r="AB832" s="63"/>
      <c r="AC832" s="63"/>
      <c r="AD832" s="63"/>
      <c r="AE832" s="63"/>
      <c r="AF832" s="63"/>
      <c r="AG832" s="63"/>
      <c r="AH832" s="63"/>
      <c r="AI832" s="63"/>
      <c r="AJ832" s="63"/>
      <c r="AK832" s="63"/>
      <c r="AL832" s="63"/>
      <c r="AM832" s="63"/>
      <c r="AN832" s="63"/>
      <c r="AO832" s="63"/>
      <c r="AP832" s="63"/>
      <c r="AQ832" s="63"/>
      <c r="AR832" s="63"/>
      <c r="AS832" s="63"/>
      <c r="AT832" s="63"/>
      <c r="AU832" s="63"/>
      <c r="AV832" s="63"/>
      <c r="AW832" s="63"/>
      <c r="AX832" s="63"/>
      <c r="AY832" s="63"/>
    </row>
    <row r="833" spans="1:51" ht="14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  <c r="AA833" s="63"/>
      <c r="AB833" s="63"/>
      <c r="AC833" s="63"/>
      <c r="AD833" s="63"/>
      <c r="AE833" s="63"/>
      <c r="AF833" s="63"/>
      <c r="AG833" s="63"/>
      <c r="AH833" s="63"/>
      <c r="AI833" s="63"/>
      <c r="AJ833" s="63"/>
      <c r="AK833" s="63"/>
      <c r="AL833" s="63"/>
      <c r="AM833" s="63"/>
      <c r="AN833" s="63"/>
      <c r="AO833" s="63"/>
      <c r="AP833" s="63"/>
      <c r="AQ833" s="63"/>
      <c r="AR833" s="63"/>
      <c r="AS833" s="63"/>
      <c r="AT833" s="63"/>
      <c r="AU833" s="63"/>
      <c r="AV833" s="63"/>
      <c r="AW833" s="63"/>
      <c r="AX833" s="63"/>
      <c r="AY833" s="63"/>
    </row>
    <row r="834" spans="1:51" ht="14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  <c r="AA834" s="63"/>
      <c r="AB834" s="63"/>
      <c r="AC834" s="63"/>
      <c r="AD834" s="63"/>
      <c r="AE834" s="63"/>
      <c r="AF834" s="63"/>
      <c r="AG834" s="63"/>
      <c r="AH834" s="63"/>
      <c r="AI834" s="63"/>
      <c r="AJ834" s="63"/>
      <c r="AK834" s="63"/>
      <c r="AL834" s="63"/>
      <c r="AM834" s="63"/>
      <c r="AN834" s="63"/>
      <c r="AO834" s="63"/>
      <c r="AP834" s="63"/>
      <c r="AQ834" s="63"/>
      <c r="AR834" s="63"/>
      <c r="AS834" s="63"/>
      <c r="AT834" s="63"/>
      <c r="AU834" s="63"/>
      <c r="AV834" s="63"/>
      <c r="AW834" s="63"/>
      <c r="AX834" s="63"/>
      <c r="AY834" s="63"/>
    </row>
    <row r="835" spans="1:51" ht="14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  <c r="AA835" s="63"/>
      <c r="AB835" s="63"/>
      <c r="AC835" s="63"/>
      <c r="AD835" s="63"/>
      <c r="AE835" s="63"/>
      <c r="AF835" s="63"/>
      <c r="AG835" s="63"/>
      <c r="AH835" s="63"/>
      <c r="AI835" s="63"/>
      <c r="AJ835" s="63"/>
      <c r="AK835" s="63"/>
      <c r="AL835" s="63"/>
      <c r="AM835" s="63"/>
      <c r="AN835" s="63"/>
      <c r="AO835" s="63"/>
      <c r="AP835" s="63"/>
      <c r="AQ835" s="63"/>
      <c r="AR835" s="63"/>
      <c r="AS835" s="63"/>
      <c r="AT835" s="63"/>
      <c r="AU835" s="63"/>
      <c r="AV835" s="63"/>
      <c r="AW835" s="63"/>
      <c r="AX835" s="63"/>
      <c r="AY835" s="63"/>
    </row>
    <row r="836" spans="1:51" ht="14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  <c r="AA836" s="63"/>
      <c r="AB836" s="63"/>
      <c r="AC836" s="63"/>
      <c r="AD836" s="63"/>
      <c r="AE836" s="63"/>
      <c r="AF836" s="63"/>
      <c r="AG836" s="63"/>
      <c r="AH836" s="63"/>
      <c r="AI836" s="63"/>
      <c r="AJ836" s="63"/>
      <c r="AK836" s="63"/>
      <c r="AL836" s="63"/>
      <c r="AM836" s="63"/>
      <c r="AN836" s="63"/>
      <c r="AO836" s="63"/>
      <c r="AP836" s="63"/>
      <c r="AQ836" s="63"/>
      <c r="AR836" s="63"/>
      <c r="AS836" s="63"/>
      <c r="AT836" s="63"/>
      <c r="AU836" s="63"/>
      <c r="AV836" s="63"/>
      <c r="AW836" s="63"/>
      <c r="AX836" s="63"/>
      <c r="AY836" s="63"/>
    </row>
    <row r="837" spans="1:51" ht="14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  <c r="AA837" s="63"/>
      <c r="AB837" s="63"/>
      <c r="AC837" s="63"/>
      <c r="AD837" s="63"/>
      <c r="AE837" s="63"/>
      <c r="AF837" s="63"/>
      <c r="AG837" s="63"/>
      <c r="AH837" s="63"/>
      <c r="AI837" s="63"/>
      <c r="AJ837" s="63"/>
      <c r="AK837" s="63"/>
      <c r="AL837" s="63"/>
      <c r="AM837" s="63"/>
      <c r="AN837" s="63"/>
      <c r="AO837" s="63"/>
      <c r="AP837" s="63"/>
      <c r="AQ837" s="63"/>
      <c r="AR837" s="63"/>
      <c r="AS837" s="63"/>
      <c r="AT837" s="63"/>
      <c r="AU837" s="63"/>
      <c r="AV837" s="63"/>
      <c r="AW837" s="63"/>
      <c r="AX837" s="63"/>
      <c r="AY837" s="63"/>
    </row>
    <row r="838" spans="1:51" ht="14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  <c r="AA838" s="63"/>
      <c r="AB838" s="63"/>
      <c r="AC838" s="63"/>
      <c r="AD838" s="63"/>
      <c r="AE838" s="63"/>
      <c r="AF838" s="63"/>
      <c r="AG838" s="63"/>
      <c r="AH838" s="63"/>
      <c r="AI838" s="63"/>
      <c r="AJ838" s="63"/>
      <c r="AK838" s="63"/>
      <c r="AL838" s="63"/>
      <c r="AM838" s="63"/>
      <c r="AN838" s="63"/>
      <c r="AO838" s="63"/>
      <c r="AP838" s="63"/>
      <c r="AQ838" s="63"/>
      <c r="AR838" s="63"/>
      <c r="AS838" s="63"/>
      <c r="AT838" s="63"/>
      <c r="AU838" s="63"/>
      <c r="AV838" s="63"/>
      <c r="AW838" s="63"/>
      <c r="AX838" s="63"/>
      <c r="AY838" s="63"/>
    </row>
    <row r="839" spans="1:51" ht="14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  <c r="AA839" s="63"/>
      <c r="AB839" s="63"/>
      <c r="AC839" s="63"/>
      <c r="AD839" s="63"/>
      <c r="AE839" s="63"/>
      <c r="AF839" s="63"/>
      <c r="AG839" s="63"/>
      <c r="AH839" s="63"/>
      <c r="AI839" s="63"/>
      <c r="AJ839" s="63"/>
      <c r="AK839" s="63"/>
      <c r="AL839" s="63"/>
      <c r="AM839" s="63"/>
      <c r="AN839" s="63"/>
      <c r="AO839" s="63"/>
      <c r="AP839" s="63"/>
      <c r="AQ839" s="63"/>
      <c r="AR839" s="63"/>
      <c r="AS839" s="63"/>
      <c r="AT839" s="63"/>
      <c r="AU839" s="63"/>
      <c r="AV839" s="63"/>
      <c r="AW839" s="63"/>
      <c r="AX839" s="63"/>
      <c r="AY839" s="63"/>
    </row>
    <row r="840" spans="1:51" ht="14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  <c r="AA840" s="63"/>
      <c r="AB840" s="63"/>
      <c r="AC840" s="63"/>
      <c r="AD840" s="63"/>
      <c r="AE840" s="63"/>
      <c r="AF840" s="63"/>
      <c r="AG840" s="63"/>
      <c r="AH840" s="63"/>
      <c r="AI840" s="63"/>
      <c r="AJ840" s="63"/>
      <c r="AK840" s="63"/>
      <c r="AL840" s="63"/>
      <c r="AM840" s="63"/>
      <c r="AN840" s="63"/>
      <c r="AO840" s="63"/>
      <c r="AP840" s="63"/>
      <c r="AQ840" s="63"/>
      <c r="AR840" s="63"/>
      <c r="AS840" s="63"/>
      <c r="AT840" s="63"/>
      <c r="AU840" s="63"/>
      <c r="AV840" s="63"/>
      <c r="AW840" s="63"/>
      <c r="AX840" s="63"/>
      <c r="AY840" s="63"/>
    </row>
    <row r="841" spans="1:51" ht="14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  <c r="AA841" s="63"/>
      <c r="AB841" s="63"/>
      <c r="AC841" s="63"/>
      <c r="AD841" s="63"/>
      <c r="AE841" s="63"/>
      <c r="AF841" s="63"/>
      <c r="AG841" s="63"/>
      <c r="AH841" s="63"/>
      <c r="AI841" s="63"/>
      <c r="AJ841" s="63"/>
      <c r="AK841" s="63"/>
      <c r="AL841" s="63"/>
      <c r="AM841" s="63"/>
      <c r="AN841" s="63"/>
      <c r="AO841" s="63"/>
      <c r="AP841" s="63"/>
      <c r="AQ841" s="63"/>
      <c r="AR841" s="63"/>
      <c r="AS841" s="63"/>
      <c r="AT841" s="63"/>
      <c r="AU841" s="63"/>
      <c r="AV841" s="63"/>
      <c r="AW841" s="63"/>
      <c r="AX841" s="63"/>
      <c r="AY841" s="63"/>
    </row>
    <row r="842" spans="1:51" ht="14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  <c r="AA842" s="63"/>
      <c r="AB842" s="63"/>
      <c r="AC842" s="63"/>
      <c r="AD842" s="63"/>
      <c r="AE842" s="63"/>
      <c r="AF842" s="63"/>
      <c r="AG842" s="63"/>
      <c r="AH842" s="63"/>
      <c r="AI842" s="63"/>
      <c r="AJ842" s="63"/>
      <c r="AK842" s="63"/>
      <c r="AL842" s="63"/>
      <c r="AM842" s="63"/>
      <c r="AN842" s="63"/>
      <c r="AO842" s="63"/>
      <c r="AP842" s="63"/>
      <c r="AQ842" s="63"/>
      <c r="AR842" s="63"/>
      <c r="AS842" s="63"/>
      <c r="AT842" s="63"/>
      <c r="AU842" s="63"/>
      <c r="AV842" s="63"/>
      <c r="AW842" s="63"/>
      <c r="AX842" s="63"/>
      <c r="AY842" s="63"/>
    </row>
    <row r="843" spans="1:51" ht="14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  <c r="AA843" s="63"/>
      <c r="AB843" s="63"/>
      <c r="AC843" s="63"/>
      <c r="AD843" s="63"/>
      <c r="AE843" s="63"/>
      <c r="AF843" s="63"/>
      <c r="AG843" s="63"/>
      <c r="AH843" s="63"/>
      <c r="AI843" s="63"/>
      <c r="AJ843" s="63"/>
      <c r="AK843" s="63"/>
      <c r="AL843" s="63"/>
      <c r="AM843" s="63"/>
      <c r="AN843" s="63"/>
      <c r="AO843" s="63"/>
      <c r="AP843" s="63"/>
      <c r="AQ843" s="63"/>
      <c r="AR843" s="63"/>
      <c r="AS843" s="63"/>
      <c r="AT843" s="63"/>
      <c r="AU843" s="63"/>
      <c r="AV843" s="63"/>
      <c r="AW843" s="63"/>
      <c r="AX843" s="63"/>
      <c r="AY843" s="63"/>
    </row>
    <row r="844" spans="1:51" ht="14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  <c r="AA844" s="63"/>
      <c r="AB844" s="63"/>
      <c r="AC844" s="63"/>
      <c r="AD844" s="63"/>
      <c r="AE844" s="63"/>
      <c r="AF844" s="63"/>
      <c r="AG844" s="63"/>
      <c r="AH844" s="63"/>
      <c r="AI844" s="63"/>
      <c r="AJ844" s="63"/>
      <c r="AK844" s="63"/>
      <c r="AL844" s="63"/>
      <c r="AM844" s="63"/>
      <c r="AN844" s="63"/>
      <c r="AO844" s="63"/>
      <c r="AP844" s="63"/>
      <c r="AQ844" s="63"/>
      <c r="AR844" s="63"/>
      <c r="AS844" s="63"/>
      <c r="AT844" s="63"/>
      <c r="AU844" s="63"/>
      <c r="AV844" s="63"/>
      <c r="AW844" s="63"/>
      <c r="AX844" s="63"/>
      <c r="AY844" s="63"/>
    </row>
    <row r="845" spans="1:51" ht="14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  <c r="AA845" s="63"/>
      <c r="AB845" s="63"/>
      <c r="AC845" s="63"/>
      <c r="AD845" s="63"/>
      <c r="AE845" s="63"/>
      <c r="AF845" s="63"/>
      <c r="AG845" s="63"/>
      <c r="AH845" s="63"/>
      <c r="AI845" s="63"/>
      <c r="AJ845" s="63"/>
      <c r="AK845" s="63"/>
      <c r="AL845" s="63"/>
      <c r="AM845" s="63"/>
      <c r="AN845" s="63"/>
      <c r="AO845" s="63"/>
      <c r="AP845" s="63"/>
      <c r="AQ845" s="63"/>
      <c r="AR845" s="63"/>
      <c r="AS845" s="63"/>
      <c r="AT845" s="63"/>
      <c r="AU845" s="63"/>
      <c r="AV845" s="63"/>
      <c r="AW845" s="63"/>
      <c r="AX845" s="63"/>
      <c r="AY845" s="63"/>
    </row>
    <row r="846" spans="1:51" ht="14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  <c r="AA846" s="63"/>
      <c r="AB846" s="63"/>
      <c r="AC846" s="63"/>
      <c r="AD846" s="63"/>
      <c r="AE846" s="63"/>
      <c r="AF846" s="63"/>
      <c r="AG846" s="63"/>
      <c r="AH846" s="63"/>
      <c r="AI846" s="63"/>
      <c r="AJ846" s="63"/>
      <c r="AK846" s="63"/>
      <c r="AL846" s="63"/>
      <c r="AM846" s="63"/>
      <c r="AN846" s="63"/>
      <c r="AO846" s="63"/>
      <c r="AP846" s="63"/>
      <c r="AQ846" s="63"/>
      <c r="AR846" s="63"/>
      <c r="AS846" s="63"/>
      <c r="AT846" s="63"/>
      <c r="AU846" s="63"/>
      <c r="AV846" s="63"/>
      <c r="AW846" s="63"/>
      <c r="AX846" s="63"/>
      <c r="AY846" s="63"/>
    </row>
    <row r="847" spans="1:51" ht="14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  <c r="AA847" s="63"/>
      <c r="AB847" s="63"/>
      <c r="AC847" s="63"/>
      <c r="AD847" s="63"/>
      <c r="AE847" s="63"/>
      <c r="AF847" s="63"/>
      <c r="AG847" s="63"/>
      <c r="AH847" s="63"/>
      <c r="AI847" s="63"/>
      <c r="AJ847" s="63"/>
      <c r="AK847" s="63"/>
      <c r="AL847" s="63"/>
      <c r="AM847" s="63"/>
      <c r="AN847" s="63"/>
      <c r="AO847" s="63"/>
      <c r="AP847" s="63"/>
      <c r="AQ847" s="63"/>
      <c r="AR847" s="63"/>
      <c r="AS847" s="63"/>
      <c r="AT847" s="63"/>
      <c r="AU847" s="63"/>
      <c r="AV847" s="63"/>
      <c r="AW847" s="63"/>
      <c r="AX847" s="63"/>
      <c r="AY847" s="63"/>
    </row>
    <row r="848" spans="1:51" ht="14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  <c r="AA848" s="63"/>
      <c r="AB848" s="63"/>
      <c r="AC848" s="63"/>
      <c r="AD848" s="63"/>
      <c r="AE848" s="63"/>
      <c r="AF848" s="63"/>
      <c r="AG848" s="63"/>
      <c r="AH848" s="63"/>
      <c r="AI848" s="63"/>
      <c r="AJ848" s="63"/>
      <c r="AK848" s="63"/>
      <c r="AL848" s="63"/>
      <c r="AM848" s="63"/>
      <c r="AN848" s="63"/>
      <c r="AO848" s="63"/>
      <c r="AP848" s="63"/>
      <c r="AQ848" s="63"/>
      <c r="AR848" s="63"/>
      <c r="AS848" s="63"/>
      <c r="AT848" s="63"/>
      <c r="AU848" s="63"/>
      <c r="AV848" s="63"/>
      <c r="AW848" s="63"/>
      <c r="AX848" s="63"/>
      <c r="AY848" s="63"/>
    </row>
    <row r="849" spans="1:51" ht="14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  <c r="AA849" s="63"/>
      <c r="AB849" s="63"/>
      <c r="AC849" s="63"/>
      <c r="AD849" s="63"/>
      <c r="AE849" s="63"/>
      <c r="AF849" s="63"/>
      <c r="AG849" s="63"/>
      <c r="AH849" s="63"/>
      <c r="AI849" s="63"/>
      <c r="AJ849" s="63"/>
      <c r="AK849" s="63"/>
      <c r="AL849" s="63"/>
      <c r="AM849" s="63"/>
      <c r="AN849" s="63"/>
      <c r="AO849" s="63"/>
      <c r="AP849" s="63"/>
      <c r="AQ849" s="63"/>
      <c r="AR849" s="63"/>
      <c r="AS849" s="63"/>
      <c r="AT849" s="63"/>
      <c r="AU849" s="63"/>
      <c r="AV849" s="63"/>
      <c r="AW849" s="63"/>
      <c r="AX849" s="63"/>
      <c r="AY849" s="63"/>
    </row>
    <row r="850" spans="1:51" ht="14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  <c r="AA850" s="63"/>
      <c r="AB850" s="63"/>
      <c r="AC850" s="63"/>
      <c r="AD850" s="63"/>
      <c r="AE850" s="63"/>
      <c r="AF850" s="63"/>
      <c r="AG850" s="63"/>
      <c r="AH850" s="63"/>
      <c r="AI850" s="63"/>
      <c r="AJ850" s="63"/>
      <c r="AK850" s="63"/>
      <c r="AL850" s="63"/>
      <c r="AM850" s="63"/>
      <c r="AN850" s="63"/>
      <c r="AO850" s="63"/>
      <c r="AP850" s="63"/>
      <c r="AQ850" s="63"/>
      <c r="AR850" s="63"/>
      <c r="AS850" s="63"/>
      <c r="AT850" s="63"/>
      <c r="AU850" s="63"/>
      <c r="AV850" s="63"/>
      <c r="AW850" s="63"/>
      <c r="AX850" s="63"/>
      <c r="AY850" s="63"/>
    </row>
    <row r="851" spans="1:51" ht="14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  <c r="AA851" s="63"/>
      <c r="AB851" s="63"/>
      <c r="AC851" s="63"/>
      <c r="AD851" s="63"/>
      <c r="AE851" s="63"/>
      <c r="AF851" s="63"/>
      <c r="AG851" s="63"/>
      <c r="AH851" s="63"/>
      <c r="AI851" s="63"/>
      <c r="AJ851" s="63"/>
      <c r="AK851" s="63"/>
      <c r="AL851" s="63"/>
      <c r="AM851" s="63"/>
      <c r="AN851" s="63"/>
      <c r="AO851" s="63"/>
      <c r="AP851" s="63"/>
      <c r="AQ851" s="63"/>
      <c r="AR851" s="63"/>
      <c r="AS851" s="63"/>
      <c r="AT851" s="63"/>
      <c r="AU851" s="63"/>
      <c r="AV851" s="63"/>
      <c r="AW851" s="63"/>
      <c r="AX851" s="63"/>
      <c r="AY851" s="63"/>
    </row>
    <row r="852" spans="1:51" ht="14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  <c r="AA852" s="63"/>
      <c r="AB852" s="63"/>
      <c r="AC852" s="63"/>
      <c r="AD852" s="63"/>
      <c r="AE852" s="63"/>
      <c r="AF852" s="63"/>
      <c r="AG852" s="63"/>
      <c r="AH852" s="63"/>
      <c r="AI852" s="63"/>
      <c r="AJ852" s="63"/>
      <c r="AK852" s="63"/>
      <c r="AL852" s="63"/>
      <c r="AM852" s="63"/>
      <c r="AN852" s="63"/>
      <c r="AO852" s="63"/>
      <c r="AP852" s="63"/>
      <c r="AQ852" s="63"/>
      <c r="AR852" s="63"/>
      <c r="AS852" s="63"/>
      <c r="AT852" s="63"/>
      <c r="AU852" s="63"/>
      <c r="AV852" s="63"/>
      <c r="AW852" s="63"/>
      <c r="AX852" s="63"/>
      <c r="AY852" s="63"/>
    </row>
    <row r="853" spans="1:51" ht="14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  <c r="AA853" s="63"/>
      <c r="AB853" s="63"/>
      <c r="AC853" s="63"/>
      <c r="AD853" s="63"/>
      <c r="AE853" s="63"/>
      <c r="AF853" s="63"/>
      <c r="AG853" s="63"/>
      <c r="AH853" s="63"/>
      <c r="AI853" s="63"/>
      <c r="AJ853" s="63"/>
      <c r="AK853" s="63"/>
      <c r="AL853" s="63"/>
      <c r="AM853" s="63"/>
      <c r="AN853" s="63"/>
      <c r="AO853" s="63"/>
      <c r="AP853" s="63"/>
      <c r="AQ853" s="63"/>
      <c r="AR853" s="63"/>
      <c r="AS853" s="63"/>
      <c r="AT853" s="63"/>
      <c r="AU853" s="63"/>
      <c r="AV853" s="63"/>
      <c r="AW853" s="63"/>
      <c r="AX853" s="63"/>
      <c r="AY853" s="63"/>
    </row>
    <row r="854" spans="1:51" ht="14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  <c r="AA854" s="63"/>
      <c r="AB854" s="63"/>
      <c r="AC854" s="63"/>
      <c r="AD854" s="63"/>
      <c r="AE854" s="63"/>
      <c r="AF854" s="63"/>
      <c r="AG854" s="63"/>
      <c r="AH854" s="63"/>
      <c r="AI854" s="63"/>
      <c r="AJ854" s="63"/>
      <c r="AK854" s="63"/>
      <c r="AL854" s="63"/>
      <c r="AM854" s="63"/>
      <c r="AN854" s="63"/>
      <c r="AO854" s="63"/>
      <c r="AP854" s="63"/>
      <c r="AQ854" s="63"/>
      <c r="AR854" s="63"/>
      <c r="AS854" s="63"/>
      <c r="AT854" s="63"/>
      <c r="AU854" s="63"/>
      <c r="AV854" s="63"/>
      <c r="AW854" s="63"/>
      <c r="AX854" s="63"/>
      <c r="AY854" s="63"/>
    </row>
    <row r="855" spans="1:51" ht="14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  <c r="AA855" s="63"/>
      <c r="AB855" s="63"/>
      <c r="AC855" s="63"/>
      <c r="AD855" s="63"/>
      <c r="AE855" s="63"/>
      <c r="AF855" s="63"/>
      <c r="AG855" s="63"/>
      <c r="AH855" s="63"/>
      <c r="AI855" s="63"/>
      <c r="AJ855" s="63"/>
      <c r="AK855" s="63"/>
      <c r="AL855" s="63"/>
      <c r="AM855" s="63"/>
      <c r="AN855" s="63"/>
      <c r="AO855" s="63"/>
      <c r="AP855" s="63"/>
      <c r="AQ855" s="63"/>
      <c r="AR855" s="63"/>
      <c r="AS855" s="63"/>
      <c r="AT855" s="63"/>
      <c r="AU855" s="63"/>
      <c r="AV855" s="63"/>
      <c r="AW855" s="63"/>
      <c r="AX855" s="63"/>
      <c r="AY855" s="63"/>
    </row>
    <row r="856" spans="1:51" ht="14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  <c r="AA856" s="63"/>
      <c r="AB856" s="63"/>
      <c r="AC856" s="63"/>
      <c r="AD856" s="63"/>
      <c r="AE856" s="63"/>
      <c r="AF856" s="63"/>
      <c r="AG856" s="63"/>
      <c r="AH856" s="63"/>
      <c r="AI856" s="63"/>
      <c r="AJ856" s="63"/>
      <c r="AK856" s="63"/>
      <c r="AL856" s="63"/>
      <c r="AM856" s="63"/>
      <c r="AN856" s="63"/>
      <c r="AO856" s="63"/>
      <c r="AP856" s="63"/>
      <c r="AQ856" s="63"/>
      <c r="AR856" s="63"/>
      <c r="AS856" s="63"/>
      <c r="AT856" s="63"/>
      <c r="AU856" s="63"/>
      <c r="AV856" s="63"/>
      <c r="AW856" s="63"/>
      <c r="AX856" s="63"/>
      <c r="AY856" s="63"/>
    </row>
    <row r="857" spans="1:51" ht="14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  <c r="AA857" s="63"/>
      <c r="AB857" s="63"/>
      <c r="AC857" s="63"/>
      <c r="AD857" s="63"/>
      <c r="AE857" s="63"/>
      <c r="AF857" s="63"/>
      <c r="AG857" s="63"/>
      <c r="AH857" s="63"/>
      <c r="AI857" s="63"/>
      <c r="AJ857" s="63"/>
      <c r="AK857" s="63"/>
      <c r="AL857" s="63"/>
      <c r="AM857" s="63"/>
      <c r="AN857" s="63"/>
      <c r="AO857" s="63"/>
      <c r="AP857" s="63"/>
      <c r="AQ857" s="63"/>
      <c r="AR857" s="63"/>
      <c r="AS857" s="63"/>
      <c r="AT857" s="63"/>
      <c r="AU857" s="63"/>
      <c r="AV857" s="63"/>
      <c r="AW857" s="63"/>
      <c r="AX857" s="63"/>
      <c r="AY857" s="63"/>
    </row>
    <row r="858" spans="1:51" ht="14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  <c r="AA858" s="63"/>
      <c r="AB858" s="63"/>
      <c r="AC858" s="63"/>
      <c r="AD858" s="63"/>
      <c r="AE858" s="63"/>
      <c r="AF858" s="63"/>
      <c r="AG858" s="63"/>
      <c r="AH858" s="63"/>
      <c r="AI858" s="63"/>
      <c r="AJ858" s="63"/>
      <c r="AK858" s="63"/>
      <c r="AL858" s="63"/>
      <c r="AM858" s="63"/>
      <c r="AN858" s="63"/>
      <c r="AO858" s="63"/>
      <c r="AP858" s="63"/>
      <c r="AQ858" s="63"/>
      <c r="AR858" s="63"/>
      <c r="AS858" s="63"/>
      <c r="AT858" s="63"/>
      <c r="AU858" s="63"/>
      <c r="AV858" s="63"/>
      <c r="AW858" s="63"/>
      <c r="AX858" s="63"/>
      <c r="AY858" s="63"/>
    </row>
    <row r="859" spans="1:51" ht="14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  <c r="AA859" s="63"/>
      <c r="AB859" s="63"/>
      <c r="AC859" s="63"/>
      <c r="AD859" s="63"/>
      <c r="AE859" s="63"/>
      <c r="AF859" s="63"/>
      <c r="AG859" s="63"/>
      <c r="AH859" s="63"/>
      <c r="AI859" s="63"/>
      <c r="AJ859" s="63"/>
      <c r="AK859" s="63"/>
      <c r="AL859" s="63"/>
      <c r="AM859" s="63"/>
      <c r="AN859" s="63"/>
      <c r="AO859" s="63"/>
      <c r="AP859" s="63"/>
      <c r="AQ859" s="63"/>
      <c r="AR859" s="63"/>
      <c r="AS859" s="63"/>
      <c r="AT859" s="63"/>
      <c r="AU859" s="63"/>
      <c r="AV859" s="63"/>
      <c r="AW859" s="63"/>
      <c r="AX859" s="63"/>
      <c r="AY859" s="63"/>
    </row>
    <row r="860" spans="1:51" ht="14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  <c r="AA860" s="63"/>
      <c r="AB860" s="63"/>
      <c r="AC860" s="63"/>
      <c r="AD860" s="63"/>
      <c r="AE860" s="63"/>
      <c r="AF860" s="63"/>
      <c r="AG860" s="63"/>
      <c r="AH860" s="63"/>
      <c r="AI860" s="63"/>
      <c r="AJ860" s="63"/>
      <c r="AK860" s="63"/>
      <c r="AL860" s="63"/>
      <c r="AM860" s="63"/>
      <c r="AN860" s="63"/>
      <c r="AO860" s="63"/>
      <c r="AP860" s="63"/>
      <c r="AQ860" s="63"/>
      <c r="AR860" s="63"/>
      <c r="AS860" s="63"/>
      <c r="AT860" s="63"/>
      <c r="AU860" s="63"/>
      <c r="AV860" s="63"/>
      <c r="AW860" s="63"/>
      <c r="AX860" s="63"/>
      <c r="AY860" s="63"/>
    </row>
    <row r="861" spans="1:51" ht="14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  <c r="AA861" s="63"/>
      <c r="AB861" s="63"/>
      <c r="AC861" s="63"/>
      <c r="AD861" s="63"/>
      <c r="AE861" s="63"/>
      <c r="AF861" s="63"/>
      <c r="AG861" s="63"/>
      <c r="AH861" s="63"/>
      <c r="AI861" s="63"/>
      <c r="AJ861" s="63"/>
      <c r="AK861" s="63"/>
      <c r="AL861" s="63"/>
      <c r="AM861" s="63"/>
      <c r="AN861" s="63"/>
      <c r="AO861" s="63"/>
      <c r="AP861" s="63"/>
      <c r="AQ861" s="63"/>
      <c r="AR861" s="63"/>
      <c r="AS861" s="63"/>
      <c r="AT861" s="63"/>
      <c r="AU861" s="63"/>
      <c r="AV861" s="63"/>
      <c r="AW861" s="63"/>
      <c r="AX861" s="63"/>
      <c r="AY861" s="63"/>
    </row>
    <row r="862" spans="1:51" ht="14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  <c r="AA862" s="63"/>
      <c r="AB862" s="63"/>
      <c r="AC862" s="63"/>
      <c r="AD862" s="63"/>
      <c r="AE862" s="63"/>
      <c r="AF862" s="63"/>
      <c r="AG862" s="63"/>
      <c r="AH862" s="63"/>
      <c r="AI862" s="63"/>
      <c r="AJ862" s="63"/>
      <c r="AK862" s="63"/>
      <c r="AL862" s="63"/>
      <c r="AM862" s="63"/>
      <c r="AN862" s="63"/>
      <c r="AO862" s="63"/>
      <c r="AP862" s="63"/>
      <c r="AQ862" s="63"/>
      <c r="AR862" s="63"/>
      <c r="AS862" s="63"/>
      <c r="AT862" s="63"/>
      <c r="AU862" s="63"/>
      <c r="AV862" s="63"/>
      <c r="AW862" s="63"/>
      <c r="AX862" s="63"/>
      <c r="AY862" s="63"/>
    </row>
    <row r="863" spans="1:51" ht="14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  <c r="AA863" s="63"/>
      <c r="AB863" s="63"/>
      <c r="AC863" s="63"/>
      <c r="AD863" s="63"/>
      <c r="AE863" s="63"/>
      <c r="AF863" s="63"/>
      <c r="AG863" s="63"/>
      <c r="AH863" s="63"/>
      <c r="AI863" s="63"/>
      <c r="AJ863" s="63"/>
      <c r="AK863" s="63"/>
      <c r="AL863" s="63"/>
      <c r="AM863" s="63"/>
      <c r="AN863" s="63"/>
      <c r="AO863" s="63"/>
      <c r="AP863" s="63"/>
      <c r="AQ863" s="63"/>
      <c r="AR863" s="63"/>
      <c r="AS863" s="63"/>
      <c r="AT863" s="63"/>
      <c r="AU863" s="63"/>
      <c r="AV863" s="63"/>
      <c r="AW863" s="63"/>
      <c r="AX863" s="63"/>
      <c r="AY863" s="63"/>
    </row>
    <row r="864" spans="1:51" ht="14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  <c r="AA864" s="63"/>
      <c r="AB864" s="63"/>
      <c r="AC864" s="63"/>
      <c r="AD864" s="63"/>
      <c r="AE864" s="63"/>
      <c r="AF864" s="63"/>
      <c r="AG864" s="63"/>
      <c r="AH864" s="63"/>
      <c r="AI864" s="63"/>
      <c r="AJ864" s="63"/>
      <c r="AK864" s="63"/>
      <c r="AL864" s="63"/>
      <c r="AM864" s="63"/>
      <c r="AN864" s="63"/>
      <c r="AO864" s="63"/>
      <c r="AP864" s="63"/>
      <c r="AQ864" s="63"/>
      <c r="AR864" s="63"/>
      <c r="AS864" s="63"/>
      <c r="AT864" s="63"/>
      <c r="AU864" s="63"/>
      <c r="AV864" s="63"/>
      <c r="AW864" s="63"/>
      <c r="AX864" s="63"/>
      <c r="AY864" s="63"/>
    </row>
    <row r="865" spans="1:51" ht="14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  <c r="AA865" s="63"/>
      <c r="AB865" s="63"/>
      <c r="AC865" s="63"/>
      <c r="AD865" s="63"/>
      <c r="AE865" s="63"/>
      <c r="AF865" s="63"/>
      <c r="AG865" s="63"/>
      <c r="AH865" s="63"/>
      <c r="AI865" s="63"/>
      <c r="AJ865" s="63"/>
      <c r="AK865" s="63"/>
      <c r="AL865" s="63"/>
      <c r="AM865" s="63"/>
      <c r="AN865" s="63"/>
      <c r="AO865" s="63"/>
      <c r="AP865" s="63"/>
      <c r="AQ865" s="63"/>
      <c r="AR865" s="63"/>
      <c r="AS865" s="63"/>
      <c r="AT865" s="63"/>
      <c r="AU865" s="63"/>
      <c r="AV865" s="63"/>
      <c r="AW865" s="63"/>
      <c r="AX865" s="63"/>
      <c r="AY865" s="63"/>
    </row>
    <row r="866" spans="1:51" ht="14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  <c r="AA866" s="63"/>
      <c r="AB866" s="63"/>
      <c r="AC866" s="63"/>
      <c r="AD866" s="63"/>
      <c r="AE866" s="63"/>
      <c r="AF866" s="63"/>
      <c r="AG866" s="63"/>
      <c r="AH866" s="63"/>
      <c r="AI866" s="63"/>
      <c r="AJ866" s="63"/>
      <c r="AK866" s="63"/>
      <c r="AL866" s="63"/>
      <c r="AM866" s="63"/>
      <c r="AN866" s="63"/>
      <c r="AO866" s="63"/>
      <c r="AP866" s="63"/>
      <c r="AQ866" s="63"/>
      <c r="AR866" s="63"/>
      <c r="AS866" s="63"/>
      <c r="AT866" s="63"/>
      <c r="AU866" s="63"/>
      <c r="AV866" s="63"/>
      <c r="AW866" s="63"/>
      <c r="AX866" s="63"/>
      <c r="AY866" s="63"/>
    </row>
    <row r="867" spans="1:51" ht="14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  <c r="AA867" s="63"/>
      <c r="AB867" s="63"/>
      <c r="AC867" s="63"/>
      <c r="AD867" s="63"/>
      <c r="AE867" s="63"/>
      <c r="AF867" s="63"/>
      <c r="AG867" s="63"/>
      <c r="AH867" s="63"/>
      <c r="AI867" s="63"/>
      <c r="AJ867" s="63"/>
      <c r="AK867" s="63"/>
      <c r="AL867" s="63"/>
      <c r="AM867" s="63"/>
      <c r="AN867" s="63"/>
      <c r="AO867" s="63"/>
      <c r="AP867" s="63"/>
      <c r="AQ867" s="63"/>
      <c r="AR867" s="63"/>
      <c r="AS867" s="63"/>
      <c r="AT867" s="63"/>
      <c r="AU867" s="63"/>
      <c r="AV867" s="63"/>
      <c r="AW867" s="63"/>
      <c r="AX867" s="63"/>
      <c r="AY867" s="63"/>
    </row>
    <row r="868" spans="1:51" ht="14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  <c r="AA868" s="63"/>
      <c r="AB868" s="63"/>
      <c r="AC868" s="63"/>
      <c r="AD868" s="63"/>
      <c r="AE868" s="63"/>
      <c r="AF868" s="63"/>
      <c r="AG868" s="63"/>
      <c r="AH868" s="63"/>
      <c r="AI868" s="63"/>
      <c r="AJ868" s="63"/>
      <c r="AK868" s="63"/>
      <c r="AL868" s="63"/>
      <c r="AM868" s="63"/>
      <c r="AN868" s="63"/>
      <c r="AO868" s="63"/>
      <c r="AP868" s="63"/>
      <c r="AQ868" s="63"/>
      <c r="AR868" s="63"/>
      <c r="AS868" s="63"/>
      <c r="AT868" s="63"/>
      <c r="AU868" s="63"/>
      <c r="AV868" s="63"/>
      <c r="AW868" s="63"/>
      <c r="AX868" s="63"/>
      <c r="AY868" s="63"/>
    </row>
    <row r="869" spans="1:51" ht="14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  <c r="AA869" s="63"/>
      <c r="AB869" s="63"/>
      <c r="AC869" s="63"/>
      <c r="AD869" s="63"/>
      <c r="AE869" s="63"/>
      <c r="AF869" s="63"/>
      <c r="AG869" s="63"/>
      <c r="AH869" s="63"/>
      <c r="AI869" s="63"/>
      <c r="AJ869" s="63"/>
      <c r="AK869" s="63"/>
      <c r="AL869" s="63"/>
      <c r="AM869" s="63"/>
      <c r="AN869" s="63"/>
      <c r="AO869" s="63"/>
      <c r="AP869" s="63"/>
      <c r="AQ869" s="63"/>
      <c r="AR869" s="63"/>
      <c r="AS869" s="63"/>
      <c r="AT869" s="63"/>
      <c r="AU869" s="63"/>
      <c r="AV869" s="63"/>
      <c r="AW869" s="63"/>
      <c r="AX869" s="63"/>
      <c r="AY869" s="63"/>
    </row>
    <row r="870" spans="1:51" ht="14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  <c r="AA870" s="63"/>
      <c r="AB870" s="63"/>
      <c r="AC870" s="63"/>
      <c r="AD870" s="63"/>
      <c r="AE870" s="63"/>
      <c r="AF870" s="63"/>
      <c r="AG870" s="63"/>
      <c r="AH870" s="63"/>
      <c r="AI870" s="63"/>
      <c r="AJ870" s="63"/>
      <c r="AK870" s="63"/>
      <c r="AL870" s="63"/>
      <c r="AM870" s="63"/>
      <c r="AN870" s="63"/>
      <c r="AO870" s="63"/>
      <c r="AP870" s="63"/>
      <c r="AQ870" s="63"/>
      <c r="AR870" s="63"/>
      <c r="AS870" s="63"/>
      <c r="AT870" s="63"/>
      <c r="AU870" s="63"/>
      <c r="AV870" s="63"/>
      <c r="AW870" s="63"/>
      <c r="AX870" s="63"/>
      <c r="AY870" s="63"/>
    </row>
    <row r="871" spans="1:51" ht="14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  <c r="AA871" s="63"/>
      <c r="AB871" s="63"/>
      <c r="AC871" s="63"/>
      <c r="AD871" s="63"/>
      <c r="AE871" s="63"/>
      <c r="AF871" s="63"/>
      <c r="AG871" s="63"/>
      <c r="AH871" s="63"/>
      <c r="AI871" s="63"/>
      <c r="AJ871" s="63"/>
      <c r="AK871" s="63"/>
      <c r="AL871" s="63"/>
      <c r="AM871" s="63"/>
      <c r="AN871" s="63"/>
      <c r="AO871" s="63"/>
      <c r="AP871" s="63"/>
      <c r="AQ871" s="63"/>
      <c r="AR871" s="63"/>
      <c r="AS871" s="63"/>
      <c r="AT871" s="63"/>
      <c r="AU871" s="63"/>
      <c r="AV871" s="63"/>
      <c r="AW871" s="63"/>
      <c r="AX871" s="63"/>
      <c r="AY871" s="63"/>
    </row>
    <row r="872" spans="1:51" ht="14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  <c r="AA872" s="63"/>
      <c r="AB872" s="63"/>
      <c r="AC872" s="63"/>
      <c r="AD872" s="63"/>
      <c r="AE872" s="63"/>
      <c r="AF872" s="63"/>
      <c r="AG872" s="63"/>
      <c r="AH872" s="63"/>
      <c r="AI872" s="63"/>
      <c r="AJ872" s="63"/>
      <c r="AK872" s="63"/>
      <c r="AL872" s="63"/>
      <c r="AM872" s="63"/>
      <c r="AN872" s="63"/>
      <c r="AO872" s="63"/>
      <c r="AP872" s="63"/>
      <c r="AQ872" s="63"/>
      <c r="AR872" s="63"/>
      <c r="AS872" s="63"/>
      <c r="AT872" s="63"/>
      <c r="AU872" s="63"/>
      <c r="AV872" s="63"/>
      <c r="AW872" s="63"/>
      <c r="AX872" s="63"/>
      <c r="AY872" s="63"/>
    </row>
    <row r="873" spans="1:51" ht="14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  <c r="AA873" s="63"/>
      <c r="AB873" s="63"/>
      <c r="AC873" s="63"/>
      <c r="AD873" s="63"/>
      <c r="AE873" s="63"/>
      <c r="AF873" s="63"/>
      <c r="AG873" s="63"/>
      <c r="AH873" s="63"/>
      <c r="AI873" s="63"/>
      <c r="AJ873" s="63"/>
      <c r="AK873" s="63"/>
      <c r="AL873" s="63"/>
      <c r="AM873" s="63"/>
      <c r="AN873" s="63"/>
      <c r="AO873" s="63"/>
      <c r="AP873" s="63"/>
      <c r="AQ873" s="63"/>
      <c r="AR873" s="63"/>
      <c r="AS873" s="63"/>
      <c r="AT873" s="63"/>
      <c r="AU873" s="63"/>
      <c r="AV873" s="63"/>
      <c r="AW873" s="63"/>
      <c r="AX873" s="63"/>
      <c r="AY873" s="63"/>
    </row>
    <row r="874" spans="1:51" ht="14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  <c r="AA874" s="63"/>
      <c r="AB874" s="63"/>
      <c r="AC874" s="63"/>
      <c r="AD874" s="63"/>
      <c r="AE874" s="63"/>
      <c r="AF874" s="63"/>
      <c r="AG874" s="63"/>
      <c r="AH874" s="63"/>
      <c r="AI874" s="63"/>
      <c r="AJ874" s="63"/>
      <c r="AK874" s="63"/>
      <c r="AL874" s="63"/>
      <c r="AM874" s="63"/>
      <c r="AN874" s="63"/>
      <c r="AO874" s="63"/>
      <c r="AP874" s="63"/>
      <c r="AQ874" s="63"/>
      <c r="AR874" s="63"/>
      <c r="AS874" s="63"/>
      <c r="AT874" s="63"/>
      <c r="AU874" s="63"/>
      <c r="AV874" s="63"/>
      <c r="AW874" s="63"/>
      <c r="AX874" s="63"/>
      <c r="AY874" s="63"/>
    </row>
    <row r="875" spans="1:51" ht="14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  <c r="AA875" s="63"/>
      <c r="AB875" s="63"/>
      <c r="AC875" s="63"/>
      <c r="AD875" s="63"/>
      <c r="AE875" s="63"/>
      <c r="AF875" s="63"/>
      <c r="AG875" s="63"/>
      <c r="AH875" s="63"/>
      <c r="AI875" s="63"/>
      <c r="AJ875" s="63"/>
      <c r="AK875" s="63"/>
      <c r="AL875" s="63"/>
      <c r="AM875" s="63"/>
      <c r="AN875" s="63"/>
      <c r="AO875" s="63"/>
      <c r="AP875" s="63"/>
      <c r="AQ875" s="63"/>
      <c r="AR875" s="63"/>
      <c r="AS875" s="63"/>
      <c r="AT875" s="63"/>
      <c r="AU875" s="63"/>
      <c r="AV875" s="63"/>
      <c r="AW875" s="63"/>
      <c r="AX875" s="63"/>
      <c r="AY875" s="63"/>
    </row>
    <row r="876" spans="1:51" ht="14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  <c r="AA876" s="63"/>
      <c r="AB876" s="63"/>
      <c r="AC876" s="63"/>
      <c r="AD876" s="63"/>
      <c r="AE876" s="63"/>
      <c r="AF876" s="63"/>
      <c r="AG876" s="63"/>
      <c r="AH876" s="63"/>
      <c r="AI876" s="63"/>
      <c r="AJ876" s="63"/>
      <c r="AK876" s="63"/>
      <c r="AL876" s="63"/>
      <c r="AM876" s="63"/>
      <c r="AN876" s="63"/>
      <c r="AO876" s="63"/>
      <c r="AP876" s="63"/>
      <c r="AQ876" s="63"/>
      <c r="AR876" s="63"/>
      <c r="AS876" s="63"/>
      <c r="AT876" s="63"/>
      <c r="AU876" s="63"/>
      <c r="AV876" s="63"/>
      <c r="AW876" s="63"/>
      <c r="AX876" s="63"/>
      <c r="AY876" s="63"/>
    </row>
    <row r="877" spans="1:51" ht="14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  <c r="AA877" s="63"/>
      <c r="AB877" s="63"/>
      <c r="AC877" s="63"/>
      <c r="AD877" s="63"/>
      <c r="AE877" s="63"/>
      <c r="AF877" s="63"/>
      <c r="AG877" s="63"/>
      <c r="AH877" s="63"/>
      <c r="AI877" s="63"/>
      <c r="AJ877" s="63"/>
      <c r="AK877" s="63"/>
      <c r="AL877" s="63"/>
      <c r="AM877" s="63"/>
      <c r="AN877" s="63"/>
      <c r="AO877" s="63"/>
      <c r="AP877" s="63"/>
      <c r="AQ877" s="63"/>
      <c r="AR877" s="63"/>
      <c r="AS877" s="63"/>
      <c r="AT877" s="63"/>
      <c r="AU877" s="63"/>
      <c r="AV877" s="63"/>
      <c r="AW877" s="63"/>
      <c r="AX877" s="63"/>
      <c r="AY877" s="63"/>
    </row>
    <row r="878" spans="1:51" ht="14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  <c r="AA878" s="63"/>
      <c r="AB878" s="63"/>
      <c r="AC878" s="63"/>
      <c r="AD878" s="63"/>
      <c r="AE878" s="63"/>
      <c r="AF878" s="63"/>
      <c r="AG878" s="63"/>
      <c r="AH878" s="63"/>
      <c r="AI878" s="63"/>
      <c r="AJ878" s="63"/>
      <c r="AK878" s="63"/>
      <c r="AL878" s="63"/>
      <c r="AM878" s="63"/>
      <c r="AN878" s="63"/>
      <c r="AO878" s="63"/>
      <c r="AP878" s="63"/>
      <c r="AQ878" s="63"/>
      <c r="AR878" s="63"/>
      <c r="AS878" s="63"/>
      <c r="AT878" s="63"/>
      <c r="AU878" s="63"/>
      <c r="AV878" s="63"/>
      <c r="AW878" s="63"/>
      <c r="AX878" s="63"/>
      <c r="AY878" s="63"/>
    </row>
    <row r="879" spans="1:51" ht="14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  <c r="AA879" s="63"/>
      <c r="AB879" s="63"/>
      <c r="AC879" s="63"/>
      <c r="AD879" s="63"/>
      <c r="AE879" s="63"/>
      <c r="AF879" s="63"/>
      <c r="AG879" s="63"/>
      <c r="AH879" s="63"/>
      <c r="AI879" s="63"/>
      <c r="AJ879" s="63"/>
      <c r="AK879" s="63"/>
      <c r="AL879" s="63"/>
      <c r="AM879" s="63"/>
      <c r="AN879" s="63"/>
      <c r="AO879" s="63"/>
      <c r="AP879" s="63"/>
      <c r="AQ879" s="63"/>
      <c r="AR879" s="63"/>
      <c r="AS879" s="63"/>
      <c r="AT879" s="63"/>
      <c r="AU879" s="63"/>
      <c r="AV879" s="63"/>
      <c r="AW879" s="63"/>
      <c r="AX879" s="63"/>
      <c r="AY879" s="63"/>
    </row>
    <row r="880" spans="1:51" ht="14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  <c r="AA880" s="63"/>
      <c r="AB880" s="63"/>
      <c r="AC880" s="63"/>
      <c r="AD880" s="63"/>
      <c r="AE880" s="63"/>
      <c r="AF880" s="63"/>
      <c r="AG880" s="63"/>
      <c r="AH880" s="63"/>
      <c r="AI880" s="63"/>
      <c r="AJ880" s="63"/>
      <c r="AK880" s="63"/>
      <c r="AL880" s="63"/>
      <c r="AM880" s="63"/>
      <c r="AN880" s="63"/>
      <c r="AO880" s="63"/>
      <c r="AP880" s="63"/>
      <c r="AQ880" s="63"/>
      <c r="AR880" s="63"/>
      <c r="AS880" s="63"/>
      <c r="AT880" s="63"/>
      <c r="AU880" s="63"/>
      <c r="AV880" s="63"/>
      <c r="AW880" s="63"/>
      <c r="AX880" s="63"/>
      <c r="AY880" s="63"/>
    </row>
    <row r="881" spans="1:51" ht="14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  <c r="AA881" s="63"/>
      <c r="AB881" s="63"/>
      <c r="AC881" s="63"/>
      <c r="AD881" s="63"/>
      <c r="AE881" s="63"/>
      <c r="AF881" s="63"/>
      <c r="AG881" s="63"/>
      <c r="AH881" s="63"/>
      <c r="AI881" s="63"/>
      <c r="AJ881" s="63"/>
      <c r="AK881" s="63"/>
      <c r="AL881" s="63"/>
      <c r="AM881" s="63"/>
      <c r="AN881" s="63"/>
      <c r="AO881" s="63"/>
      <c r="AP881" s="63"/>
      <c r="AQ881" s="63"/>
      <c r="AR881" s="63"/>
      <c r="AS881" s="63"/>
      <c r="AT881" s="63"/>
      <c r="AU881" s="63"/>
      <c r="AV881" s="63"/>
      <c r="AW881" s="63"/>
      <c r="AX881" s="63"/>
      <c r="AY881" s="63"/>
    </row>
    <row r="882" spans="1:51" ht="14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  <c r="AA882" s="63"/>
      <c r="AB882" s="63"/>
      <c r="AC882" s="63"/>
      <c r="AD882" s="63"/>
      <c r="AE882" s="63"/>
      <c r="AF882" s="63"/>
      <c r="AG882" s="63"/>
      <c r="AH882" s="63"/>
      <c r="AI882" s="63"/>
      <c r="AJ882" s="63"/>
      <c r="AK882" s="63"/>
      <c r="AL882" s="63"/>
      <c r="AM882" s="63"/>
      <c r="AN882" s="63"/>
      <c r="AO882" s="63"/>
      <c r="AP882" s="63"/>
      <c r="AQ882" s="63"/>
      <c r="AR882" s="63"/>
      <c r="AS882" s="63"/>
      <c r="AT882" s="63"/>
      <c r="AU882" s="63"/>
      <c r="AV882" s="63"/>
      <c r="AW882" s="63"/>
      <c r="AX882" s="63"/>
      <c r="AY882" s="63"/>
    </row>
    <row r="883" spans="1:51" ht="14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  <c r="AA883" s="63"/>
      <c r="AB883" s="63"/>
      <c r="AC883" s="63"/>
      <c r="AD883" s="63"/>
      <c r="AE883" s="63"/>
      <c r="AF883" s="63"/>
      <c r="AG883" s="63"/>
      <c r="AH883" s="63"/>
      <c r="AI883" s="63"/>
      <c r="AJ883" s="63"/>
      <c r="AK883" s="63"/>
      <c r="AL883" s="63"/>
      <c r="AM883" s="63"/>
      <c r="AN883" s="63"/>
      <c r="AO883" s="63"/>
      <c r="AP883" s="63"/>
      <c r="AQ883" s="63"/>
      <c r="AR883" s="63"/>
      <c r="AS883" s="63"/>
      <c r="AT883" s="63"/>
      <c r="AU883" s="63"/>
      <c r="AV883" s="63"/>
      <c r="AW883" s="63"/>
      <c r="AX883" s="63"/>
      <c r="AY883" s="63"/>
    </row>
    <row r="884" spans="1:51" ht="14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  <c r="AA884" s="63"/>
      <c r="AB884" s="63"/>
      <c r="AC884" s="63"/>
      <c r="AD884" s="63"/>
      <c r="AE884" s="63"/>
      <c r="AF884" s="63"/>
      <c r="AG884" s="63"/>
      <c r="AH884" s="63"/>
      <c r="AI884" s="63"/>
      <c r="AJ884" s="63"/>
      <c r="AK884" s="63"/>
      <c r="AL884" s="63"/>
      <c r="AM884" s="63"/>
      <c r="AN884" s="63"/>
      <c r="AO884" s="63"/>
      <c r="AP884" s="63"/>
      <c r="AQ884" s="63"/>
      <c r="AR884" s="63"/>
      <c r="AS884" s="63"/>
      <c r="AT884" s="63"/>
      <c r="AU884" s="63"/>
      <c r="AV884" s="63"/>
      <c r="AW884" s="63"/>
      <c r="AX884" s="63"/>
      <c r="AY884" s="63"/>
    </row>
    <row r="885" spans="1:51" ht="14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  <c r="AA885" s="63"/>
      <c r="AB885" s="63"/>
      <c r="AC885" s="63"/>
      <c r="AD885" s="63"/>
      <c r="AE885" s="63"/>
      <c r="AF885" s="63"/>
      <c r="AG885" s="63"/>
      <c r="AH885" s="63"/>
      <c r="AI885" s="63"/>
      <c r="AJ885" s="63"/>
      <c r="AK885" s="63"/>
      <c r="AL885" s="63"/>
      <c r="AM885" s="63"/>
      <c r="AN885" s="63"/>
      <c r="AO885" s="63"/>
      <c r="AP885" s="63"/>
      <c r="AQ885" s="63"/>
      <c r="AR885" s="63"/>
      <c r="AS885" s="63"/>
      <c r="AT885" s="63"/>
      <c r="AU885" s="63"/>
      <c r="AV885" s="63"/>
      <c r="AW885" s="63"/>
      <c r="AX885" s="63"/>
      <c r="AY885" s="63"/>
    </row>
    <row r="886" spans="1:51" ht="14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  <c r="AA886" s="63"/>
      <c r="AB886" s="63"/>
      <c r="AC886" s="63"/>
      <c r="AD886" s="63"/>
      <c r="AE886" s="63"/>
      <c r="AF886" s="63"/>
      <c r="AG886" s="63"/>
      <c r="AH886" s="63"/>
      <c r="AI886" s="63"/>
      <c r="AJ886" s="63"/>
      <c r="AK886" s="63"/>
      <c r="AL886" s="63"/>
      <c r="AM886" s="63"/>
      <c r="AN886" s="63"/>
      <c r="AO886" s="63"/>
      <c r="AP886" s="63"/>
      <c r="AQ886" s="63"/>
      <c r="AR886" s="63"/>
      <c r="AS886" s="63"/>
      <c r="AT886" s="63"/>
      <c r="AU886" s="63"/>
      <c r="AV886" s="63"/>
      <c r="AW886" s="63"/>
      <c r="AX886" s="63"/>
      <c r="AY886" s="63"/>
    </row>
    <row r="887" spans="1:51" ht="14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  <c r="AA887" s="63"/>
      <c r="AB887" s="63"/>
      <c r="AC887" s="63"/>
      <c r="AD887" s="63"/>
      <c r="AE887" s="63"/>
      <c r="AF887" s="63"/>
      <c r="AG887" s="63"/>
      <c r="AH887" s="63"/>
      <c r="AI887" s="63"/>
      <c r="AJ887" s="63"/>
      <c r="AK887" s="63"/>
      <c r="AL887" s="63"/>
      <c r="AM887" s="63"/>
      <c r="AN887" s="63"/>
      <c r="AO887" s="63"/>
      <c r="AP887" s="63"/>
      <c r="AQ887" s="63"/>
      <c r="AR887" s="63"/>
      <c r="AS887" s="63"/>
      <c r="AT887" s="63"/>
      <c r="AU887" s="63"/>
      <c r="AV887" s="63"/>
      <c r="AW887" s="63"/>
      <c r="AX887" s="63"/>
      <c r="AY887" s="63"/>
    </row>
    <row r="888" spans="1:51" ht="14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  <c r="AA888" s="63"/>
      <c r="AB888" s="63"/>
      <c r="AC888" s="63"/>
      <c r="AD888" s="63"/>
      <c r="AE888" s="63"/>
      <c r="AF888" s="63"/>
      <c r="AG888" s="63"/>
      <c r="AH888" s="63"/>
      <c r="AI888" s="63"/>
      <c r="AJ888" s="63"/>
      <c r="AK888" s="63"/>
      <c r="AL888" s="63"/>
      <c r="AM888" s="63"/>
      <c r="AN888" s="63"/>
      <c r="AO888" s="63"/>
      <c r="AP888" s="63"/>
      <c r="AQ888" s="63"/>
      <c r="AR888" s="63"/>
      <c r="AS888" s="63"/>
      <c r="AT888" s="63"/>
      <c r="AU888" s="63"/>
      <c r="AV888" s="63"/>
      <c r="AW888" s="63"/>
      <c r="AX888" s="63"/>
      <c r="AY888" s="63"/>
    </row>
    <row r="889" spans="1:51" ht="14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  <c r="AA889" s="63"/>
      <c r="AB889" s="63"/>
      <c r="AC889" s="63"/>
      <c r="AD889" s="63"/>
      <c r="AE889" s="63"/>
      <c r="AF889" s="63"/>
      <c r="AG889" s="63"/>
      <c r="AH889" s="63"/>
      <c r="AI889" s="63"/>
      <c r="AJ889" s="63"/>
      <c r="AK889" s="63"/>
      <c r="AL889" s="63"/>
      <c r="AM889" s="63"/>
      <c r="AN889" s="63"/>
      <c r="AO889" s="63"/>
      <c r="AP889" s="63"/>
      <c r="AQ889" s="63"/>
      <c r="AR889" s="63"/>
      <c r="AS889" s="63"/>
      <c r="AT889" s="63"/>
      <c r="AU889" s="63"/>
      <c r="AV889" s="63"/>
      <c r="AW889" s="63"/>
      <c r="AX889" s="63"/>
      <c r="AY889" s="63"/>
    </row>
    <row r="890" spans="1:51" ht="14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  <c r="AA890" s="63"/>
      <c r="AB890" s="63"/>
      <c r="AC890" s="63"/>
      <c r="AD890" s="63"/>
      <c r="AE890" s="63"/>
      <c r="AF890" s="63"/>
      <c r="AG890" s="63"/>
      <c r="AH890" s="63"/>
      <c r="AI890" s="63"/>
      <c r="AJ890" s="63"/>
      <c r="AK890" s="63"/>
      <c r="AL890" s="63"/>
      <c r="AM890" s="63"/>
      <c r="AN890" s="63"/>
      <c r="AO890" s="63"/>
      <c r="AP890" s="63"/>
      <c r="AQ890" s="63"/>
      <c r="AR890" s="63"/>
      <c r="AS890" s="63"/>
      <c r="AT890" s="63"/>
      <c r="AU890" s="63"/>
      <c r="AV890" s="63"/>
      <c r="AW890" s="63"/>
      <c r="AX890" s="63"/>
      <c r="AY890" s="63"/>
    </row>
    <row r="891" spans="1:51" ht="14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  <c r="AA891" s="63"/>
      <c r="AB891" s="63"/>
      <c r="AC891" s="63"/>
      <c r="AD891" s="63"/>
      <c r="AE891" s="63"/>
      <c r="AF891" s="63"/>
      <c r="AG891" s="63"/>
      <c r="AH891" s="63"/>
      <c r="AI891" s="63"/>
      <c r="AJ891" s="63"/>
      <c r="AK891" s="63"/>
      <c r="AL891" s="63"/>
      <c r="AM891" s="63"/>
      <c r="AN891" s="63"/>
      <c r="AO891" s="63"/>
      <c r="AP891" s="63"/>
      <c r="AQ891" s="63"/>
      <c r="AR891" s="63"/>
      <c r="AS891" s="63"/>
      <c r="AT891" s="63"/>
      <c r="AU891" s="63"/>
      <c r="AV891" s="63"/>
      <c r="AW891" s="63"/>
      <c r="AX891" s="63"/>
      <c r="AY891" s="63"/>
    </row>
    <row r="892" spans="1:51" ht="14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  <c r="AA892" s="63"/>
      <c r="AB892" s="63"/>
      <c r="AC892" s="63"/>
      <c r="AD892" s="63"/>
      <c r="AE892" s="63"/>
      <c r="AF892" s="63"/>
      <c r="AG892" s="63"/>
      <c r="AH892" s="63"/>
      <c r="AI892" s="63"/>
      <c r="AJ892" s="63"/>
      <c r="AK892" s="63"/>
      <c r="AL892" s="63"/>
      <c r="AM892" s="63"/>
      <c r="AN892" s="63"/>
      <c r="AO892" s="63"/>
      <c r="AP892" s="63"/>
      <c r="AQ892" s="63"/>
      <c r="AR892" s="63"/>
      <c r="AS892" s="63"/>
      <c r="AT892" s="63"/>
      <c r="AU892" s="63"/>
      <c r="AV892" s="63"/>
      <c r="AW892" s="63"/>
      <c r="AX892" s="63"/>
      <c r="AY892" s="63"/>
    </row>
    <row r="893" spans="1:51" ht="14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  <c r="AA893" s="63"/>
      <c r="AB893" s="63"/>
      <c r="AC893" s="63"/>
      <c r="AD893" s="63"/>
      <c r="AE893" s="63"/>
      <c r="AF893" s="63"/>
      <c r="AG893" s="63"/>
      <c r="AH893" s="63"/>
      <c r="AI893" s="63"/>
      <c r="AJ893" s="63"/>
      <c r="AK893" s="63"/>
      <c r="AL893" s="63"/>
      <c r="AM893" s="63"/>
      <c r="AN893" s="63"/>
      <c r="AO893" s="63"/>
      <c r="AP893" s="63"/>
      <c r="AQ893" s="63"/>
      <c r="AR893" s="63"/>
      <c r="AS893" s="63"/>
      <c r="AT893" s="63"/>
      <c r="AU893" s="63"/>
      <c r="AV893" s="63"/>
      <c r="AW893" s="63"/>
      <c r="AX893" s="63"/>
      <c r="AY893" s="63"/>
    </row>
    <row r="894" spans="1:51" ht="14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  <c r="AA894" s="63"/>
      <c r="AB894" s="63"/>
      <c r="AC894" s="63"/>
      <c r="AD894" s="63"/>
      <c r="AE894" s="63"/>
      <c r="AF894" s="63"/>
      <c r="AG894" s="63"/>
      <c r="AH894" s="63"/>
      <c r="AI894" s="63"/>
      <c r="AJ894" s="63"/>
      <c r="AK894" s="63"/>
      <c r="AL894" s="63"/>
      <c r="AM894" s="63"/>
      <c r="AN894" s="63"/>
      <c r="AO894" s="63"/>
      <c r="AP894" s="63"/>
      <c r="AQ894" s="63"/>
      <c r="AR894" s="63"/>
      <c r="AS894" s="63"/>
      <c r="AT894" s="63"/>
      <c r="AU894" s="63"/>
      <c r="AV894" s="63"/>
      <c r="AW894" s="63"/>
      <c r="AX894" s="63"/>
      <c r="AY894" s="63"/>
    </row>
    <row r="895" spans="1:51" ht="14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  <c r="AA895" s="63"/>
      <c r="AB895" s="63"/>
      <c r="AC895" s="63"/>
      <c r="AD895" s="63"/>
      <c r="AE895" s="63"/>
      <c r="AF895" s="63"/>
      <c r="AG895" s="63"/>
      <c r="AH895" s="63"/>
      <c r="AI895" s="63"/>
      <c r="AJ895" s="63"/>
      <c r="AK895" s="63"/>
      <c r="AL895" s="63"/>
      <c r="AM895" s="63"/>
      <c r="AN895" s="63"/>
      <c r="AO895" s="63"/>
      <c r="AP895" s="63"/>
      <c r="AQ895" s="63"/>
      <c r="AR895" s="63"/>
      <c r="AS895" s="63"/>
      <c r="AT895" s="63"/>
      <c r="AU895" s="63"/>
      <c r="AV895" s="63"/>
      <c r="AW895" s="63"/>
      <c r="AX895" s="63"/>
      <c r="AY895" s="63"/>
    </row>
    <row r="896" spans="1:51" ht="14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  <c r="AA896" s="63"/>
      <c r="AB896" s="63"/>
      <c r="AC896" s="63"/>
      <c r="AD896" s="63"/>
      <c r="AE896" s="63"/>
      <c r="AF896" s="63"/>
      <c r="AG896" s="63"/>
      <c r="AH896" s="63"/>
      <c r="AI896" s="63"/>
      <c r="AJ896" s="63"/>
      <c r="AK896" s="63"/>
      <c r="AL896" s="63"/>
      <c r="AM896" s="63"/>
      <c r="AN896" s="63"/>
      <c r="AO896" s="63"/>
      <c r="AP896" s="63"/>
      <c r="AQ896" s="63"/>
      <c r="AR896" s="63"/>
      <c r="AS896" s="63"/>
      <c r="AT896" s="63"/>
      <c r="AU896" s="63"/>
      <c r="AV896" s="63"/>
      <c r="AW896" s="63"/>
      <c r="AX896" s="63"/>
      <c r="AY896" s="63"/>
    </row>
    <row r="897" spans="1:51" ht="14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  <c r="AA897" s="63"/>
      <c r="AB897" s="63"/>
      <c r="AC897" s="63"/>
      <c r="AD897" s="63"/>
      <c r="AE897" s="63"/>
      <c r="AF897" s="63"/>
      <c r="AG897" s="63"/>
      <c r="AH897" s="63"/>
      <c r="AI897" s="63"/>
      <c r="AJ897" s="63"/>
      <c r="AK897" s="63"/>
      <c r="AL897" s="63"/>
      <c r="AM897" s="63"/>
      <c r="AN897" s="63"/>
      <c r="AO897" s="63"/>
      <c r="AP897" s="63"/>
      <c r="AQ897" s="63"/>
      <c r="AR897" s="63"/>
      <c r="AS897" s="63"/>
      <c r="AT897" s="63"/>
      <c r="AU897" s="63"/>
      <c r="AV897" s="63"/>
      <c r="AW897" s="63"/>
      <c r="AX897" s="63"/>
      <c r="AY897" s="63"/>
    </row>
    <row r="898" spans="1:51" ht="14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  <c r="AA898" s="63"/>
      <c r="AB898" s="63"/>
      <c r="AC898" s="63"/>
      <c r="AD898" s="63"/>
      <c r="AE898" s="63"/>
      <c r="AF898" s="63"/>
      <c r="AG898" s="63"/>
      <c r="AH898" s="63"/>
      <c r="AI898" s="63"/>
      <c r="AJ898" s="63"/>
      <c r="AK898" s="63"/>
      <c r="AL898" s="63"/>
      <c r="AM898" s="63"/>
      <c r="AN898" s="63"/>
      <c r="AO898" s="63"/>
      <c r="AP898" s="63"/>
      <c r="AQ898" s="63"/>
      <c r="AR898" s="63"/>
      <c r="AS898" s="63"/>
      <c r="AT898" s="63"/>
      <c r="AU898" s="63"/>
      <c r="AV898" s="63"/>
      <c r="AW898" s="63"/>
      <c r="AX898" s="63"/>
      <c r="AY898" s="63"/>
    </row>
    <row r="899" spans="1:51" ht="14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  <c r="AA899" s="63"/>
      <c r="AB899" s="63"/>
      <c r="AC899" s="63"/>
      <c r="AD899" s="63"/>
      <c r="AE899" s="63"/>
      <c r="AF899" s="63"/>
      <c r="AG899" s="63"/>
      <c r="AH899" s="63"/>
      <c r="AI899" s="63"/>
      <c r="AJ899" s="63"/>
      <c r="AK899" s="63"/>
      <c r="AL899" s="63"/>
      <c r="AM899" s="63"/>
      <c r="AN899" s="63"/>
      <c r="AO899" s="63"/>
      <c r="AP899" s="63"/>
      <c r="AQ899" s="63"/>
      <c r="AR899" s="63"/>
      <c r="AS899" s="63"/>
      <c r="AT899" s="63"/>
      <c r="AU899" s="63"/>
      <c r="AV899" s="63"/>
      <c r="AW899" s="63"/>
      <c r="AX899" s="63"/>
      <c r="AY899" s="63"/>
    </row>
    <row r="900" spans="1:51" ht="14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  <c r="AA900" s="63"/>
      <c r="AB900" s="63"/>
      <c r="AC900" s="63"/>
      <c r="AD900" s="63"/>
      <c r="AE900" s="63"/>
      <c r="AF900" s="63"/>
      <c r="AG900" s="63"/>
      <c r="AH900" s="63"/>
      <c r="AI900" s="63"/>
      <c r="AJ900" s="63"/>
      <c r="AK900" s="63"/>
      <c r="AL900" s="63"/>
      <c r="AM900" s="63"/>
      <c r="AN900" s="63"/>
      <c r="AO900" s="63"/>
      <c r="AP900" s="63"/>
      <c r="AQ900" s="63"/>
      <c r="AR900" s="63"/>
      <c r="AS900" s="63"/>
      <c r="AT900" s="63"/>
      <c r="AU900" s="63"/>
      <c r="AV900" s="63"/>
      <c r="AW900" s="63"/>
      <c r="AX900" s="63"/>
      <c r="AY900" s="63"/>
    </row>
    <row r="901" spans="1:51" ht="14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  <c r="AA901" s="63"/>
      <c r="AB901" s="63"/>
      <c r="AC901" s="63"/>
      <c r="AD901" s="63"/>
      <c r="AE901" s="63"/>
      <c r="AF901" s="63"/>
      <c r="AG901" s="63"/>
      <c r="AH901" s="63"/>
      <c r="AI901" s="63"/>
      <c r="AJ901" s="63"/>
      <c r="AK901" s="63"/>
      <c r="AL901" s="63"/>
      <c r="AM901" s="63"/>
      <c r="AN901" s="63"/>
      <c r="AO901" s="63"/>
      <c r="AP901" s="63"/>
      <c r="AQ901" s="63"/>
      <c r="AR901" s="63"/>
      <c r="AS901" s="63"/>
      <c r="AT901" s="63"/>
      <c r="AU901" s="63"/>
      <c r="AV901" s="63"/>
      <c r="AW901" s="63"/>
      <c r="AX901" s="63"/>
      <c r="AY901" s="63"/>
    </row>
    <row r="902" spans="1:51" ht="14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  <c r="AA902" s="63"/>
      <c r="AB902" s="63"/>
      <c r="AC902" s="63"/>
      <c r="AD902" s="63"/>
      <c r="AE902" s="63"/>
      <c r="AF902" s="63"/>
      <c r="AG902" s="63"/>
      <c r="AH902" s="63"/>
      <c r="AI902" s="63"/>
      <c r="AJ902" s="63"/>
      <c r="AK902" s="63"/>
      <c r="AL902" s="63"/>
      <c r="AM902" s="63"/>
      <c r="AN902" s="63"/>
      <c r="AO902" s="63"/>
      <c r="AP902" s="63"/>
      <c r="AQ902" s="63"/>
      <c r="AR902" s="63"/>
      <c r="AS902" s="63"/>
      <c r="AT902" s="63"/>
      <c r="AU902" s="63"/>
      <c r="AV902" s="63"/>
      <c r="AW902" s="63"/>
      <c r="AX902" s="63"/>
      <c r="AY902" s="63"/>
    </row>
    <row r="903" spans="1:51" ht="14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  <c r="AA903" s="63"/>
      <c r="AB903" s="63"/>
      <c r="AC903" s="63"/>
      <c r="AD903" s="63"/>
      <c r="AE903" s="63"/>
      <c r="AF903" s="63"/>
      <c r="AG903" s="63"/>
      <c r="AH903" s="63"/>
      <c r="AI903" s="63"/>
      <c r="AJ903" s="63"/>
      <c r="AK903" s="63"/>
      <c r="AL903" s="63"/>
      <c r="AM903" s="63"/>
      <c r="AN903" s="63"/>
      <c r="AO903" s="63"/>
      <c r="AP903" s="63"/>
      <c r="AQ903" s="63"/>
      <c r="AR903" s="63"/>
      <c r="AS903" s="63"/>
      <c r="AT903" s="63"/>
      <c r="AU903" s="63"/>
      <c r="AV903" s="63"/>
      <c r="AW903" s="63"/>
      <c r="AX903" s="63"/>
      <c r="AY903" s="63"/>
    </row>
    <row r="904" spans="1:51" ht="14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  <c r="AA904" s="63"/>
      <c r="AB904" s="63"/>
      <c r="AC904" s="63"/>
      <c r="AD904" s="63"/>
      <c r="AE904" s="63"/>
      <c r="AF904" s="63"/>
      <c r="AG904" s="63"/>
      <c r="AH904" s="63"/>
      <c r="AI904" s="63"/>
      <c r="AJ904" s="63"/>
      <c r="AK904" s="63"/>
      <c r="AL904" s="63"/>
      <c r="AM904" s="63"/>
      <c r="AN904" s="63"/>
      <c r="AO904" s="63"/>
      <c r="AP904" s="63"/>
      <c r="AQ904" s="63"/>
      <c r="AR904" s="63"/>
      <c r="AS904" s="63"/>
      <c r="AT904" s="63"/>
      <c r="AU904" s="63"/>
      <c r="AV904" s="63"/>
      <c r="AW904" s="63"/>
      <c r="AX904" s="63"/>
      <c r="AY904" s="63"/>
    </row>
    <row r="905" spans="1:51" ht="14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  <c r="AA905" s="63"/>
      <c r="AB905" s="63"/>
      <c r="AC905" s="63"/>
      <c r="AD905" s="63"/>
      <c r="AE905" s="63"/>
      <c r="AF905" s="63"/>
      <c r="AG905" s="63"/>
      <c r="AH905" s="63"/>
      <c r="AI905" s="63"/>
      <c r="AJ905" s="63"/>
      <c r="AK905" s="63"/>
      <c r="AL905" s="63"/>
      <c r="AM905" s="63"/>
      <c r="AN905" s="63"/>
      <c r="AO905" s="63"/>
      <c r="AP905" s="63"/>
      <c r="AQ905" s="63"/>
      <c r="AR905" s="63"/>
      <c r="AS905" s="63"/>
      <c r="AT905" s="63"/>
      <c r="AU905" s="63"/>
      <c r="AV905" s="63"/>
      <c r="AW905" s="63"/>
      <c r="AX905" s="63"/>
      <c r="AY905" s="63"/>
    </row>
    <row r="906" spans="1:51" ht="14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  <c r="AA906" s="63"/>
      <c r="AB906" s="63"/>
      <c r="AC906" s="63"/>
      <c r="AD906" s="63"/>
      <c r="AE906" s="63"/>
      <c r="AF906" s="63"/>
      <c r="AG906" s="63"/>
      <c r="AH906" s="63"/>
      <c r="AI906" s="63"/>
      <c r="AJ906" s="63"/>
      <c r="AK906" s="63"/>
      <c r="AL906" s="63"/>
      <c r="AM906" s="63"/>
      <c r="AN906" s="63"/>
      <c r="AO906" s="63"/>
      <c r="AP906" s="63"/>
      <c r="AQ906" s="63"/>
      <c r="AR906" s="63"/>
      <c r="AS906" s="63"/>
      <c r="AT906" s="63"/>
      <c r="AU906" s="63"/>
      <c r="AV906" s="63"/>
      <c r="AW906" s="63"/>
      <c r="AX906" s="63"/>
      <c r="AY906" s="63"/>
    </row>
    <row r="907" spans="1:51" ht="14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  <c r="AA907" s="63"/>
      <c r="AB907" s="63"/>
      <c r="AC907" s="63"/>
      <c r="AD907" s="63"/>
      <c r="AE907" s="63"/>
      <c r="AF907" s="63"/>
      <c r="AG907" s="63"/>
      <c r="AH907" s="63"/>
      <c r="AI907" s="63"/>
      <c r="AJ907" s="63"/>
      <c r="AK907" s="63"/>
      <c r="AL907" s="63"/>
      <c r="AM907" s="63"/>
      <c r="AN907" s="63"/>
      <c r="AO907" s="63"/>
      <c r="AP907" s="63"/>
      <c r="AQ907" s="63"/>
      <c r="AR907" s="63"/>
      <c r="AS907" s="63"/>
      <c r="AT907" s="63"/>
      <c r="AU907" s="63"/>
      <c r="AV907" s="63"/>
      <c r="AW907" s="63"/>
      <c r="AX907" s="63"/>
      <c r="AY907" s="63"/>
    </row>
    <row r="908" spans="1:51" ht="14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  <c r="AA908" s="63"/>
      <c r="AB908" s="63"/>
      <c r="AC908" s="63"/>
      <c r="AD908" s="63"/>
      <c r="AE908" s="63"/>
      <c r="AF908" s="63"/>
      <c r="AG908" s="63"/>
      <c r="AH908" s="63"/>
      <c r="AI908" s="63"/>
      <c r="AJ908" s="63"/>
      <c r="AK908" s="63"/>
      <c r="AL908" s="63"/>
      <c r="AM908" s="63"/>
      <c r="AN908" s="63"/>
      <c r="AO908" s="63"/>
      <c r="AP908" s="63"/>
      <c r="AQ908" s="63"/>
      <c r="AR908" s="63"/>
      <c r="AS908" s="63"/>
      <c r="AT908" s="63"/>
      <c r="AU908" s="63"/>
      <c r="AV908" s="63"/>
      <c r="AW908" s="63"/>
      <c r="AX908" s="63"/>
      <c r="AY908" s="63"/>
    </row>
    <row r="909" spans="1:51" ht="14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  <c r="AA909" s="63"/>
      <c r="AB909" s="63"/>
      <c r="AC909" s="63"/>
      <c r="AD909" s="63"/>
      <c r="AE909" s="63"/>
      <c r="AF909" s="63"/>
      <c r="AG909" s="63"/>
      <c r="AH909" s="63"/>
      <c r="AI909" s="63"/>
      <c r="AJ909" s="63"/>
      <c r="AK909" s="63"/>
      <c r="AL909" s="63"/>
      <c r="AM909" s="63"/>
      <c r="AN909" s="63"/>
      <c r="AO909" s="63"/>
      <c r="AP909" s="63"/>
      <c r="AQ909" s="63"/>
      <c r="AR909" s="63"/>
      <c r="AS909" s="63"/>
      <c r="AT909" s="63"/>
      <c r="AU909" s="63"/>
      <c r="AV909" s="63"/>
      <c r="AW909" s="63"/>
      <c r="AX909" s="63"/>
      <c r="AY909" s="63"/>
    </row>
    <row r="910" spans="1:51" ht="14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  <c r="AA910" s="63"/>
      <c r="AB910" s="63"/>
      <c r="AC910" s="63"/>
      <c r="AD910" s="63"/>
      <c r="AE910" s="63"/>
      <c r="AF910" s="63"/>
      <c r="AG910" s="63"/>
      <c r="AH910" s="63"/>
      <c r="AI910" s="63"/>
      <c r="AJ910" s="63"/>
      <c r="AK910" s="63"/>
      <c r="AL910" s="63"/>
      <c r="AM910" s="63"/>
      <c r="AN910" s="63"/>
      <c r="AO910" s="63"/>
      <c r="AP910" s="63"/>
      <c r="AQ910" s="63"/>
      <c r="AR910" s="63"/>
      <c r="AS910" s="63"/>
      <c r="AT910" s="63"/>
      <c r="AU910" s="63"/>
      <c r="AV910" s="63"/>
      <c r="AW910" s="63"/>
      <c r="AX910" s="63"/>
      <c r="AY910" s="63"/>
    </row>
    <row r="911" spans="1:51" ht="14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  <c r="AA911" s="63"/>
      <c r="AB911" s="63"/>
      <c r="AC911" s="63"/>
      <c r="AD911" s="63"/>
      <c r="AE911" s="63"/>
      <c r="AF911" s="63"/>
      <c r="AG911" s="63"/>
      <c r="AH911" s="63"/>
      <c r="AI911" s="63"/>
      <c r="AJ911" s="63"/>
      <c r="AK911" s="63"/>
      <c r="AL911" s="63"/>
      <c r="AM911" s="63"/>
      <c r="AN911" s="63"/>
      <c r="AO911" s="63"/>
      <c r="AP911" s="63"/>
      <c r="AQ911" s="63"/>
      <c r="AR911" s="63"/>
      <c r="AS911" s="63"/>
      <c r="AT911" s="63"/>
      <c r="AU911" s="63"/>
      <c r="AV911" s="63"/>
      <c r="AW911" s="63"/>
      <c r="AX911" s="63"/>
      <c r="AY911" s="63"/>
    </row>
    <row r="912" spans="1:51" ht="14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  <c r="AA912" s="63"/>
      <c r="AB912" s="63"/>
      <c r="AC912" s="63"/>
      <c r="AD912" s="63"/>
      <c r="AE912" s="63"/>
      <c r="AF912" s="63"/>
      <c r="AG912" s="63"/>
      <c r="AH912" s="63"/>
      <c r="AI912" s="63"/>
      <c r="AJ912" s="63"/>
      <c r="AK912" s="63"/>
      <c r="AL912" s="63"/>
      <c r="AM912" s="63"/>
      <c r="AN912" s="63"/>
      <c r="AO912" s="63"/>
      <c r="AP912" s="63"/>
      <c r="AQ912" s="63"/>
      <c r="AR912" s="63"/>
      <c r="AS912" s="63"/>
      <c r="AT912" s="63"/>
      <c r="AU912" s="63"/>
      <c r="AV912" s="63"/>
      <c r="AW912" s="63"/>
      <c r="AX912" s="63"/>
      <c r="AY912" s="63"/>
    </row>
    <row r="913" spans="1:51" ht="14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  <c r="AA913" s="63"/>
      <c r="AB913" s="63"/>
      <c r="AC913" s="63"/>
      <c r="AD913" s="63"/>
      <c r="AE913" s="63"/>
      <c r="AF913" s="63"/>
      <c r="AG913" s="63"/>
      <c r="AH913" s="63"/>
      <c r="AI913" s="63"/>
      <c r="AJ913" s="63"/>
      <c r="AK913" s="63"/>
      <c r="AL913" s="63"/>
      <c r="AM913" s="63"/>
      <c r="AN913" s="63"/>
      <c r="AO913" s="63"/>
      <c r="AP913" s="63"/>
      <c r="AQ913" s="63"/>
      <c r="AR913" s="63"/>
      <c r="AS913" s="63"/>
      <c r="AT913" s="63"/>
      <c r="AU913" s="63"/>
      <c r="AV913" s="63"/>
      <c r="AW913" s="63"/>
      <c r="AX913" s="63"/>
      <c r="AY913" s="63"/>
    </row>
    <row r="914" spans="1:51" ht="14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  <c r="AA914" s="63"/>
      <c r="AB914" s="63"/>
      <c r="AC914" s="63"/>
      <c r="AD914" s="63"/>
      <c r="AE914" s="63"/>
      <c r="AF914" s="63"/>
      <c r="AG914" s="63"/>
      <c r="AH914" s="63"/>
      <c r="AI914" s="63"/>
      <c r="AJ914" s="63"/>
      <c r="AK914" s="63"/>
      <c r="AL914" s="63"/>
      <c r="AM914" s="63"/>
      <c r="AN914" s="63"/>
      <c r="AO914" s="63"/>
      <c r="AP914" s="63"/>
      <c r="AQ914" s="63"/>
      <c r="AR914" s="63"/>
      <c r="AS914" s="63"/>
      <c r="AT914" s="63"/>
      <c r="AU914" s="63"/>
      <c r="AV914" s="63"/>
      <c r="AW914" s="63"/>
      <c r="AX914" s="63"/>
      <c r="AY914" s="63"/>
    </row>
    <row r="915" spans="1:51" ht="14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  <c r="AA915" s="63"/>
      <c r="AB915" s="63"/>
      <c r="AC915" s="63"/>
      <c r="AD915" s="63"/>
      <c r="AE915" s="63"/>
      <c r="AF915" s="63"/>
      <c r="AG915" s="63"/>
      <c r="AH915" s="63"/>
      <c r="AI915" s="63"/>
      <c r="AJ915" s="63"/>
      <c r="AK915" s="63"/>
      <c r="AL915" s="63"/>
      <c r="AM915" s="63"/>
      <c r="AN915" s="63"/>
      <c r="AO915" s="63"/>
      <c r="AP915" s="63"/>
      <c r="AQ915" s="63"/>
      <c r="AR915" s="63"/>
      <c r="AS915" s="63"/>
      <c r="AT915" s="63"/>
      <c r="AU915" s="63"/>
      <c r="AV915" s="63"/>
      <c r="AW915" s="63"/>
      <c r="AX915" s="63"/>
      <c r="AY915" s="63"/>
    </row>
    <row r="916" spans="1:51" ht="14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  <c r="AA916" s="63"/>
      <c r="AB916" s="63"/>
      <c r="AC916" s="63"/>
      <c r="AD916" s="63"/>
      <c r="AE916" s="63"/>
      <c r="AF916" s="63"/>
      <c r="AG916" s="63"/>
      <c r="AH916" s="63"/>
      <c r="AI916" s="63"/>
      <c r="AJ916" s="63"/>
      <c r="AK916" s="63"/>
      <c r="AL916" s="63"/>
      <c r="AM916" s="63"/>
      <c r="AN916" s="63"/>
      <c r="AO916" s="63"/>
      <c r="AP916" s="63"/>
      <c r="AQ916" s="63"/>
      <c r="AR916" s="63"/>
      <c r="AS916" s="63"/>
      <c r="AT916" s="63"/>
      <c r="AU916" s="63"/>
      <c r="AV916" s="63"/>
      <c r="AW916" s="63"/>
      <c r="AX916" s="63"/>
      <c r="AY916" s="63"/>
    </row>
    <row r="917" spans="1:51" ht="14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  <c r="AA917" s="63"/>
      <c r="AB917" s="63"/>
      <c r="AC917" s="63"/>
      <c r="AD917" s="63"/>
      <c r="AE917" s="63"/>
      <c r="AF917" s="63"/>
      <c r="AG917" s="63"/>
      <c r="AH917" s="63"/>
      <c r="AI917" s="63"/>
      <c r="AJ917" s="63"/>
      <c r="AK917" s="63"/>
      <c r="AL917" s="63"/>
      <c r="AM917" s="63"/>
      <c r="AN917" s="63"/>
      <c r="AO917" s="63"/>
      <c r="AP917" s="63"/>
      <c r="AQ917" s="63"/>
      <c r="AR917" s="63"/>
      <c r="AS917" s="63"/>
      <c r="AT917" s="63"/>
      <c r="AU917" s="63"/>
      <c r="AV917" s="63"/>
      <c r="AW917" s="63"/>
      <c r="AX917" s="63"/>
      <c r="AY917" s="63"/>
    </row>
    <row r="918" spans="1:51" ht="14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  <c r="AA918" s="63"/>
      <c r="AB918" s="63"/>
      <c r="AC918" s="63"/>
      <c r="AD918" s="63"/>
      <c r="AE918" s="63"/>
      <c r="AF918" s="63"/>
      <c r="AG918" s="63"/>
      <c r="AH918" s="63"/>
      <c r="AI918" s="63"/>
      <c r="AJ918" s="63"/>
      <c r="AK918" s="63"/>
      <c r="AL918" s="63"/>
      <c r="AM918" s="63"/>
      <c r="AN918" s="63"/>
      <c r="AO918" s="63"/>
      <c r="AP918" s="63"/>
      <c r="AQ918" s="63"/>
      <c r="AR918" s="63"/>
      <c r="AS918" s="63"/>
      <c r="AT918" s="63"/>
      <c r="AU918" s="63"/>
      <c r="AV918" s="63"/>
      <c r="AW918" s="63"/>
      <c r="AX918" s="63"/>
      <c r="AY918" s="63"/>
    </row>
    <row r="919" spans="1:51" ht="14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  <c r="AA919" s="63"/>
      <c r="AB919" s="63"/>
      <c r="AC919" s="63"/>
      <c r="AD919" s="63"/>
      <c r="AE919" s="63"/>
      <c r="AF919" s="63"/>
      <c r="AG919" s="63"/>
      <c r="AH919" s="63"/>
      <c r="AI919" s="63"/>
      <c r="AJ919" s="63"/>
      <c r="AK919" s="63"/>
      <c r="AL919" s="63"/>
      <c r="AM919" s="63"/>
      <c r="AN919" s="63"/>
      <c r="AO919" s="63"/>
      <c r="AP919" s="63"/>
      <c r="AQ919" s="63"/>
      <c r="AR919" s="63"/>
      <c r="AS919" s="63"/>
      <c r="AT919" s="63"/>
      <c r="AU919" s="63"/>
      <c r="AV919" s="63"/>
      <c r="AW919" s="63"/>
      <c r="AX919" s="63"/>
      <c r="AY919" s="63"/>
    </row>
    <row r="920" spans="1:51" ht="14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  <c r="AA920" s="63"/>
      <c r="AB920" s="63"/>
      <c r="AC920" s="63"/>
      <c r="AD920" s="63"/>
      <c r="AE920" s="63"/>
      <c r="AF920" s="63"/>
      <c r="AG920" s="63"/>
      <c r="AH920" s="63"/>
      <c r="AI920" s="63"/>
      <c r="AJ920" s="63"/>
      <c r="AK920" s="63"/>
      <c r="AL920" s="63"/>
      <c r="AM920" s="63"/>
      <c r="AN920" s="63"/>
      <c r="AO920" s="63"/>
      <c r="AP920" s="63"/>
      <c r="AQ920" s="63"/>
      <c r="AR920" s="63"/>
      <c r="AS920" s="63"/>
      <c r="AT920" s="63"/>
      <c r="AU920" s="63"/>
      <c r="AV920" s="63"/>
      <c r="AW920" s="63"/>
      <c r="AX920" s="63"/>
      <c r="AY920" s="63"/>
    </row>
    <row r="921" spans="1:51" ht="14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  <c r="AA921" s="63"/>
      <c r="AB921" s="63"/>
      <c r="AC921" s="63"/>
      <c r="AD921" s="63"/>
      <c r="AE921" s="63"/>
      <c r="AF921" s="63"/>
      <c r="AG921" s="63"/>
      <c r="AH921" s="63"/>
      <c r="AI921" s="63"/>
      <c r="AJ921" s="63"/>
      <c r="AK921" s="63"/>
      <c r="AL921" s="63"/>
      <c r="AM921" s="63"/>
      <c r="AN921" s="63"/>
      <c r="AO921" s="63"/>
      <c r="AP921" s="63"/>
      <c r="AQ921" s="63"/>
      <c r="AR921" s="63"/>
      <c r="AS921" s="63"/>
      <c r="AT921" s="63"/>
      <c r="AU921" s="63"/>
      <c r="AV921" s="63"/>
      <c r="AW921" s="63"/>
      <c r="AX921" s="63"/>
      <c r="AY921" s="63"/>
    </row>
    <row r="922" spans="1:51" ht="14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  <c r="AA922" s="63"/>
      <c r="AB922" s="63"/>
      <c r="AC922" s="63"/>
      <c r="AD922" s="63"/>
      <c r="AE922" s="63"/>
      <c r="AF922" s="63"/>
      <c r="AG922" s="63"/>
      <c r="AH922" s="63"/>
      <c r="AI922" s="63"/>
      <c r="AJ922" s="63"/>
      <c r="AK922" s="63"/>
      <c r="AL922" s="63"/>
      <c r="AM922" s="63"/>
      <c r="AN922" s="63"/>
      <c r="AO922" s="63"/>
      <c r="AP922" s="63"/>
      <c r="AQ922" s="63"/>
      <c r="AR922" s="63"/>
      <c r="AS922" s="63"/>
      <c r="AT922" s="63"/>
      <c r="AU922" s="63"/>
      <c r="AV922" s="63"/>
      <c r="AW922" s="63"/>
      <c r="AX922" s="63"/>
      <c r="AY922" s="63"/>
    </row>
    <row r="923" spans="1:51" ht="14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  <c r="AA923" s="63"/>
      <c r="AB923" s="63"/>
      <c r="AC923" s="63"/>
      <c r="AD923" s="63"/>
      <c r="AE923" s="63"/>
      <c r="AF923" s="63"/>
      <c r="AG923" s="63"/>
      <c r="AH923" s="63"/>
      <c r="AI923" s="63"/>
      <c r="AJ923" s="63"/>
      <c r="AK923" s="63"/>
      <c r="AL923" s="63"/>
      <c r="AM923" s="63"/>
      <c r="AN923" s="63"/>
      <c r="AO923" s="63"/>
      <c r="AP923" s="63"/>
      <c r="AQ923" s="63"/>
      <c r="AR923" s="63"/>
      <c r="AS923" s="63"/>
      <c r="AT923" s="63"/>
      <c r="AU923" s="63"/>
      <c r="AV923" s="63"/>
      <c r="AW923" s="63"/>
      <c r="AX923" s="63"/>
      <c r="AY923" s="63"/>
    </row>
    <row r="924" spans="1:51" ht="14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  <c r="AA924" s="63"/>
      <c r="AB924" s="63"/>
      <c r="AC924" s="63"/>
      <c r="AD924" s="63"/>
      <c r="AE924" s="63"/>
      <c r="AF924" s="63"/>
      <c r="AG924" s="63"/>
      <c r="AH924" s="63"/>
      <c r="AI924" s="63"/>
      <c r="AJ924" s="63"/>
      <c r="AK924" s="63"/>
      <c r="AL924" s="63"/>
      <c r="AM924" s="63"/>
      <c r="AN924" s="63"/>
      <c r="AO924" s="63"/>
      <c r="AP924" s="63"/>
      <c r="AQ924" s="63"/>
      <c r="AR924" s="63"/>
      <c r="AS924" s="63"/>
      <c r="AT924" s="63"/>
      <c r="AU924" s="63"/>
      <c r="AV924" s="63"/>
      <c r="AW924" s="63"/>
      <c r="AX924" s="63"/>
      <c r="AY924" s="63"/>
    </row>
    <row r="925" spans="1:51" ht="14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  <c r="AA925" s="63"/>
      <c r="AB925" s="63"/>
      <c r="AC925" s="63"/>
      <c r="AD925" s="63"/>
      <c r="AE925" s="63"/>
      <c r="AF925" s="63"/>
      <c r="AG925" s="63"/>
      <c r="AH925" s="63"/>
      <c r="AI925" s="63"/>
      <c r="AJ925" s="63"/>
      <c r="AK925" s="63"/>
      <c r="AL925" s="63"/>
      <c r="AM925" s="63"/>
      <c r="AN925" s="63"/>
      <c r="AO925" s="63"/>
      <c r="AP925" s="63"/>
      <c r="AQ925" s="63"/>
      <c r="AR925" s="63"/>
      <c r="AS925" s="63"/>
      <c r="AT925" s="63"/>
      <c r="AU925" s="63"/>
      <c r="AV925" s="63"/>
      <c r="AW925" s="63"/>
      <c r="AX925" s="63"/>
      <c r="AY925" s="63"/>
    </row>
    <row r="926" spans="1:51" ht="14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  <c r="AA926" s="63"/>
      <c r="AB926" s="63"/>
      <c r="AC926" s="63"/>
      <c r="AD926" s="63"/>
      <c r="AE926" s="63"/>
      <c r="AF926" s="63"/>
      <c r="AG926" s="63"/>
      <c r="AH926" s="63"/>
      <c r="AI926" s="63"/>
      <c r="AJ926" s="63"/>
      <c r="AK926" s="63"/>
      <c r="AL926" s="63"/>
      <c r="AM926" s="63"/>
      <c r="AN926" s="63"/>
      <c r="AO926" s="63"/>
      <c r="AP926" s="63"/>
      <c r="AQ926" s="63"/>
      <c r="AR926" s="63"/>
      <c r="AS926" s="63"/>
      <c r="AT926" s="63"/>
      <c r="AU926" s="63"/>
      <c r="AV926" s="63"/>
      <c r="AW926" s="63"/>
      <c r="AX926" s="63"/>
      <c r="AY926" s="63"/>
    </row>
    <row r="927" spans="1:51" ht="14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  <c r="AA927" s="63"/>
      <c r="AB927" s="63"/>
      <c r="AC927" s="63"/>
      <c r="AD927" s="63"/>
      <c r="AE927" s="63"/>
      <c r="AF927" s="63"/>
      <c r="AG927" s="63"/>
      <c r="AH927" s="63"/>
      <c r="AI927" s="63"/>
      <c r="AJ927" s="63"/>
      <c r="AK927" s="63"/>
      <c r="AL927" s="63"/>
      <c r="AM927" s="63"/>
      <c r="AN927" s="63"/>
      <c r="AO927" s="63"/>
      <c r="AP927" s="63"/>
      <c r="AQ927" s="63"/>
      <c r="AR927" s="63"/>
      <c r="AS927" s="63"/>
      <c r="AT927" s="63"/>
      <c r="AU927" s="63"/>
      <c r="AV927" s="63"/>
      <c r="AW927" s="63"/>
      <c r="AX927" s="63"/>
      <c r="AY927" s="63"/>
    </row>
    <row r="928" spans="1:51" ht="14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  <c r="AA928" s="63"/>
      <c r="AB928" s="63"/>
      <c r="AC928" s="63"/>
      <c r="AD928" s="63"/>
      <c r="AE928" s="63"/>
      <c r="AF928" s="63"/>
      <c r="AG928" s="63"/>
      <c r="AH928" s="63"/>
      <c r="AI928" s="63"/>
      <c r="AJ928" s="63"/>
      <c r="AK928" s="63"/>
      <c r="AL928" s="63"/>
      <c r="AM928" s="63"/>
      <c r="AN928" s="63"/>
      <c r="AO928" s="63"/>
      <c r="AP928" s="63"/>
      <c r="AQ928" s="63"/>
      <c r="AR928" s="63"/>
      <c r="AS928" s="63"/>
      <c r="AT928" s="63"/>
      <c r="AU928" s="63"/>
      <c r="AV928" s="63"/>
      <c r="AW928" s="63"/>
      <c r="AX928" s="63"/>
      <c r="AY928" s="63"/>
    </row>
    <row r="929" spans="1:51" ht="14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  <c r="AA929" s="63"/>
      <c r="AB929" s="63"/>
      <c r="AC929" s="63"/>
      <c r="AD929" s="63"/>
      <c r="AE929" s="63"/>
      <c r="AF929" s="63"/>
      <c r="AG929" s="63"/>
      <c r="AH929" s="63"/>
      <c r="AI929" s="63"/>
      <c r="AJ929" s="63"/>
      <c r="AK929" s="63"/>
      <c r="AL929" s="63"/>
      <c r="AM929" s="63"/>
      <c r="AN929" s="63"/>
      <c r="AO929" s="63"/>
      <c r="AP929" s="63"/>
      <c r="AQ929" s="63"/>
      <c r="AR929" s="63"/>
      <c r="AS929" s="63"/>
      <c r="AT929" s="63"/>
      <c r="AU929" s="63"/>
      <c r="AV929" s="63"/>
      <c r="AW929" s="63"/>
      <c r="AX929" s="63"/>
      <c r="AY929" s="63"/>
    </row>
    <row r="930" spans="1:51" ht="14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  <c r="AA930" s="63"/>
      <c r="AB930" s="63"/>
      <c r="AC930" s="63"/>
      <c r="AD930" s="63"/>
      <c r="AE930" s="63"/>
      <c r="AF930" s="63"/>
      <c r="AG930" s="63"/>
      <c r="AH930" s="63"/>
      <c r="AI930" s="63"/>
      <c r="AJ930" s="63"/>
      <c r="AK930" s="63"/>
      <c r="AL930" s="63"/>
      <c r="AM930" s="63"/>
      <c r="AN930" s="63"/>
      <c r="AO930" s="63"/>
      <c r="AP930" s="63"/>
      <c r="AQ930" s="63"/>
      <c r="AR930" s="63"/>
      <c r="AS930" s="63"/>
      <c r="AT930" s="63"/>
      <c r="AU930" s="63"/>
      <c r="AV930" s="63"/>
      <c r="AW930" s="63"/>
      <c r="AX930" s="63"/>
      <c r="AY930" s="63"/>
    </row>
    <row r="931" spans="1:51" ht="14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  <c r="AA931" s="63"/>
      <c r="AB931" s="63"/>
      <c r="AC931" s="63"/>
      <c r="AD931" s="63"/>
      <c r="AE931" s="63"/>
      <c r="AF931" s="63"/>
      <c r="AG931" s="63"/>
      <c r="AH931" s="63"/>
      <c r="AI931" s="63"/>
      <c r="AJ931" s="63"/>
      <c r="AK931" s="63"/>
      <c r="AL931" s="63"/>
      <c r="AM931" s="63"/>
      <c r="AN931" s="63"/>
      <c r="AO931" s="63"/>
      <c r="AP931" s="63"/>
      <c r="AQ931" s="63"/>
      <c r="AR931" s="63"/>
      <c r="AS931" s="63"/>
      <c r="AT931" s="63"/>
      <c r="AU931" s="63"/>
      <c r="AV931" s="63"/>
      <c r="AW931" s="63"/>
      <c r="AX931" s="63"/>
      <c r="AY931" s="63"/>
    </row>
    <row r="932" spans="1:51" ht="14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  <c r="AA932" s="63"/>
      <c r="AB932" s="63"/>
      <c r="AC932" s="63"/>
      <c r="AD932" s="63"/>
      <c r="AE932" s="63"/>
      <c r="AF932" s="63"/>
      <c r="AG932" s="63"/>
      <c r="AH932" s="63"/>
      <c r="AI932" s="63"/>
      <c r="AJ932" s="63"/>
      <c r="AK932" s="63"/>
      <c r="AL932" s="63"/>
      <c r="AM932" s="63"/>
      <c r="AN932" s="63"/>
      <c r="AO932" s="63"/>
      <c r="AP932" s="63"/>
      <c r="AQ932" s="63"/>
      <c r="AR932" s="63"/>
      <c r="AS932" s="63"/>
      <c r="AT932" s="63"/>
      <c r="AU932" s="63"/>
      <c r="AV932" s="63"/>
      <c r="AW932" s="63"/>
      <c r="AX932" s="63"/>
      <c r="AY932" s="63"/>
    </row>
    <row r="933" spans="1:51" ht="14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  <c r="AA933" s="63"/>
      <c r="AB933" s="63"/>
      <c r="AC933" s="63"/>
      <c r="AD933" s="63"/>
      <c r="AE933" s="63"/>
      <c r="AF933" s="63"/>
      <c r="AG933" s="63"/>
      <c r="AH933" s="63"/>
      <c r="AI933" s="63"/>
      <c r="AJ933" s="63"/>
      <c r="AK933" s="63"/>
      <c r="AL933" s="63"/>
      <c r="AM933" s="63"/>
      <c r="AN933" s="63"/>
      <c r="AO933" s="63"/>
      <c r="AP933" s="63"/>
      <c r="AQ933" s="63"/>
      <c r="AR933" s="63"/>
      <c r="AS933" s="63"/>
      <c r="AT933" s="63"/>
      <c r="AU933" s="63"/>
      <c r="AV933" s="63"/>
      <c r="AW933" s="63"/>
      <c r="AX933" s="63"/>
      <c r="AY933" s="63"/>
    </row>
    <row r="934" spans="1:51" ht="14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  <c r="AA934" s="63"/>
      <c r="AB934" s="63"/>
      <c r="AC934" s="63"/>
      <c r="AD934" s="63"/>
      <c r="AE934" s="63"/>
      <c r="AF934" s="63"/>
      <c r="AG934" s="63"/>
      <c r="AH934" s="63"/>
      <c r="AI934" s="63"/>
      <c r="AJ934" s="63"/>
      <c r="AK934" s="63"/>
      <c r="AL934" s="63"/>
      <c r="AM934" s="63"/>
      <c r="AN934" s="63"/>
      <c r="AO934" s="63"/>
      <c r="AP934" s="63"/>
      <c r="AQ934" s="63"/>
      <c r="AR934" s="63"/>
      <c r="AS934" s="63"/>
      <c r="AT934" s="63"/>
      <c r="AU934" s="63"/>
      <c r="AV934" s="63"/>
      <c r="AW934" s="63"/>
      <c r="AX934" s="63"/>
      <c r="AY934" s="63"/>
    </row>
    <row r="935" spans="1:51" ht="14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  <c r="AA935" s="63"/>
      <c r="AB935" s="63"/>
      <c r="AC935" s="63"/>
      <c r="AD935" s="63"/>
      <c r="AE935" s="63"/>
      <c r="AF935" s="63"/>
      <c r="AG935" s="63"/>
      <c r="AH935" s="63"/>
      <c r="AI935" s="63"/>
      <c r="AJ935" s="63"/>
      <c r="AK935" s="63"/>
      <c r="AL935" s="63"/>
      <c r="AM935" s="63"/>
      <c r="AN935" s="63"/>
      <c r="AO935" s="63"/>
      <c r="AP935" s="63"/>
      <c r="AQ935" s="63"/>
      <c r="AR935" s="63"/>
      <c r="AS935" s="63"/>
      <c r="AT935" s="63"/>
      <c r="AU935" s="63"/>
      <c r="AV935" s="63"/>
      <c r="AW935" s="63"/>
      <c r="AX935" s="63"/>
      <c r="AY935" s="63"/>
    </row>
    <row r="936" spans="1:51" ht="14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  <c r="AA936" s="63"/>
      <c r="AB936" s="63"/>
      <c r="AC936" s="63"/>
      <c r="AD936" s="63"/>
      <c r="AE936" s="63"/>
      <c r="AF936" s="63"/>
      <c r="AG936" s="63"/>
      <c r="AH936" s="63"/>
      <c r="AI936" s="63"/>
      <c r="AJ936" s="63"/>
      <c r="AK936" s="63"/>
      <c r="AL936" s="63"/>
      <c r="AM936" s="63"/>
      <c r="AN936" s="63"/>
      <c r="AO936" s="63"/>
      <c r="AP936" s="63"/>
      <c r="AQ936" s="63"/>
      <c r="AR936" s="63"/>
      <c r="AS936" s="63"/>
      <c r="AT936" s="63"/>
      <c r="AU936" s="63"/>
      <c r="AV936" s="63"/>
      <c r="AW936" s="63"/>
      <c r="AX936" s="63"/>
      <c r="AY936" s="63"/>
    </row>
    <row r="937" spans="1:51" ht="14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  <c r="AA937" s="63"/>
      <c r="AB937" s="63"/>
      <c r="AC937" s="63"/>
      <c r="AD937" s="63"/>
      <c r="AE937" s="63"/>
      <c r="AF937" s="63"/>
      <c r="AG937" s="63"/>
      <c r="AH937" s="63"/>
      <c r="AI937" s="63"/>
      <c r="AJ937" s="63"/>
      <c r="AK937" s="63"/>
      <c r="AL937" s="63"/>
      <c r="AM937" s="63"/>
      <c r="AN937" s="63"/>
      <c r="AO937" s="63"/>
      <c r="AP937" s="63"/>
      <c r="AQ937" s="63"/>
      <c r="AR937" s="63"/>
      <c r="AS937" s="63"/>
      <c r="AT937" s="63"/>
      <c r="AU937" s="63"/>
      <c r="AV937" s="63"/>
      <c r="AW937" s="63"/>
      <c r="AX937" s="63"/>
      <c r="AY937" s="63"/>
    </row>
    <row r="938" spans="1:51" ht="14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  <c r="AA938" s="63"/>
      <c r="AB938" s="63"/>
      <c r="AC938" s="63"/>
      <c r="AD938" s="63"/>
      <c r="AE938" s="63"/>
      <c r="AF938" s="63"/>
      <c r="AG938" s="63"/>
      <c r="AH938" s="63"/>
      <c r="AI938" s="63"/>
      <c r="AJ938" s="63"/>
      <c r="AK938" s="63"/>
      <c r="AL938" s="63"/>
      <c r="AM938" s="63"/>
      <c r="AN938" s="63"/>
      <c r="AO938" s="63"/>
      <c r="AP938" s="63"/>
      <c r="AQ938" s="63"/>
      <c r="AR938" s="63"/>
      <c r="AS938" s="63"/>
      <c r="AT938" s="63"/>
      <c r="AU938" s="63"/>
      <c r="AV938" s="63"/>
      <c r="AW938" s="63"/>
      <c r="AX938" s="63"/>
      <c r="AY938" s="63"/>
    </row>
    <row r="939" spans="1:51" ht="14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  <c r="AA939" s="63"/>
      <c r="AB939" s="63"/>
      <c r="AC939" s="63"/>
      <c r="AD939" s="63"/>
      <c r="AE939" s="63"/>
      <c r="AF939" s="63"/>
      <c r="AG939" s="63"/>
      <c r="AH939" s="63"/>
      <c r="AI939" s="63"/>
      <c r="AJ939" s="63"/>
      <c r="AK939" s="63"/>
      <c r="AL939" s="63"/>
      <c r="AM939" s="63"/>
      <c r="AN939" s="63"/>
      <c r="AO939" s="63"/>
      <c r="AP939" s="63"/>
      <c r="AQ939" s="63"/>
      <c r="AR939" s="63"/>
      <c r="AS939" s="63"/>
      <c r="AT939" s="63"/>
      <c r="AU939" s="63"/>
      <c r="AV939" s="63"/>
      <c r="AW939" s="63"/>
      <c r="AX939" s="63"/>
      <c r="AY939" s="63"/>
    </row>
    <row r="940" spans="1:51" ht="14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  <c r="AA940" s="63"/>
      <c r="AB940" s="63"/>
      <c r="AC940" s="63"/>
      <c r="AD940" s="63"/>
      <c r="AE940" s="63"/>
      <c r="AF940" s="63"/>
      <c r="AG940" s="63"/>
      <c r="AH940" s="63"/>
      <c r="AI940" s="63"/>
      <c r="AJ940" s="63"/>
      <c r="AK940" s="63"/>
      <c r="AL940" s="63"/>
      <c r="AM940" s="63"/>
      <c r="AN940" s="63"/>
      <c r="AO940" s="63"/>
      <c r="AP940" s="63"/>
      <c r="AQ940" s="63"/>
      <c r="AR940" s="63"/>
      <c r="AS940" s="63"/>
      <c r="AT940" s="63"/>
      <c r="AU940" s="63"/>
      <c r="AV940" s="63"/>
      <c r="AW940" s="63"/>
      <c r="AX940" s="63"/>
      <c r="AY940" s="63"/>
    </row>
    <row r="941" spans="1:51" ht="14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  <c r="AA941" s="63"/>
      <c r="AB941" s="63"/>
      <c r="AC941" s="63"/>
      <c r="AD941" s="63"/>
      <c r="AE941" s="63"/>
      <c r="AF941" s="63"/>
      <c r="AG941" s="63"/>
      <c r="AH941" s="63"/>
      <c r="AI941" s="63"/>
      <c r="AJ941" s="63"/>
      <c r="AK941" s="63"/>
      <c r="AL941" s="63"/>
      <c r="AM941" s="63"/>
      <c r="AN941" s="63"/>
      <c r="AO941" s="63"/>
      <c r="AP941" s="63"/>
      <c r="AQ941" s="63"/>
      <c r="AR941" s="63"/>
      <c r="AS941" s="63"/>
      <c r="AT941" s="63"/>
      <c r="AU941" s="63"/>
      <c r="AV941" s="63"/>
      <c r="AW941" s="63"/>
      <c r="AX941" s="63"/>
      <c r="AY941" s="63"/>
    </row>
    <row r="942" spans="1:51" ht="14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  <c r="AA942" s="63"/>
      <c r="AB942" s="63"/>
      <c r="AC942" s="63"/>
      <c r="AD942" s="63"/>
      <c r="AE942" s="63"/>
      <c r="AF942" s="63"/>
      <c r="AG942" s="63"/>
      <c r="AH942" s="63"/>
      <c r="AI942" s="63"/>
      <c r="AJ942" s="63"/>
      <c r="AK942" s="63"/>
      <c r="AL942" s="63"/>
      <c r="AM942" s="63"/>
      <c r="AN942" s="63"/>
      <c r="AO942" s="63"/>
      <c r="AP942" s="63"/>
      <c r="AQ942" s="63"/>
      <c r="AR942" s="63"/>
      <c r="AS942" s="63"/>
      <c r="AT942" s="63"/>
      <c r="AU942" s="63"/>
      <c r="AV942" s="63"/>
      <c r="AW942" s="63"/>
      <c r="AX942" s="63"/>
      <c r="AY942" s="63"/>
    </row>
    <row r="943" spans="1:51" ht="14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  <c r="AA943" s="63"/>
      <c r="AB943" s="63"/>
      <c r="AC943" s="63"/>
      <c r="AD943" s="63"/>
      <c r="AE943" s="63"/>
      <c r="AF943" s="63"/>
      <c r="AG943" s="63"/>
      <c r="AH943" s="63"/>
      <c r="AI943" s="63"/>
      <c r="AJ943" s="63"/>
      <c r="AK943" s="63"/>
      <c r="AL943" s="63"/>
      <c r="AM943" s="63"/>
      <c r="AN943" s="63"/>
      <c r="AO943" s="63"/>
      <c r="AP943" s="63"/>
      <c r="AQ943" s="63"/>
      <c r="AR943" s="63"/>
      <c r="AS943" s="63"/>
      <c r="AT943" s="63"/>
      <c r="AU943" s="63"/>
      <c r="AV943" s="63"/>
      <c r="AW943" s="63"/>
      <c r="AX943" s="63"/>
      <c r="AY943" s="63"/>
    </row>
    <row r="944" spans="1:51" ht="14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  <c r="AA944" s="63"/>
      <c r="AB944" s="63"/>
      <c r="AC944" s="63"/>
      <c r="AD944" s="63"/>
      <c r="AE944" s="63"/>
      <c r="AF944" s="63"/>
      <c r="AG944" s="63"/>
      <c r="AH944" s="63"/>
      <c r="AI944" s="63"/>
      <c r="AJ944" s="63"/>
      <c r="AK944" s="63"/>
      <c r="AL944" s="63"/>
      <c r="AM944" s="63"/>
      <c r="AN944" s="63"/>
      <c r="AO944" s="63"/>
      <c r="AP944" s="63"/>
      <c r="AQ944" s="63"/>
      <c r="AR944" s="63"/>
      <c r="AS944" s="63"/>
      <c r="AT944" s="63"/>
      <c r="AU944" s="63"/>
      <c r="AV944" s="63"/>
      <c r="AW944" s="63"/>
      <c r="AX944" s="63"/>
      <c r="AY944" s="63"/>
    </row>
    <row r="945" spans="1:51" ht="14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  <c r="AA945" s="63"/>
      <c r="AB945" s="63"/>
      <c r="AC945" s="63"/>
      <c r="AD945" s="63"/>
      <c r="AE945" s="63"/>
      <c r="AF945" s="63"/>
      <c r="AG945" s="63"/>
      <c r="AH945" s="63"/>
      <c r="AI945" s="63"/>
      <c r="AJ945" s="63"/>
      <c r="AK945" s="63"/>
      <c r="AL945" s="63"/>
      <c r="AM945" s="63"/>
      <c r="AN945" s="63"/>
      <c r="AO945" s="63"/>
      <c r="AP945" s="63"/>
      <c r="AQ945" s="63"/>
      <c r="AR945" s="63"/>
      <c r="AS945" s="63"/>
      <c r="AT945" s="63"/>
      <c r="AU945" s="63"/>
      <c r="AV945" s="63"/>
      <c r="AW945" s="63"/>
      <c r="AX945" s="63"/>
      <c r="AY945" s="63"/>
    </row>
    <row r="946" spans="1:51" ht="14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  <c r="AA946" s="63"/>
      <c r="AB946" s="63"/>
      <c r="AC946" s="63"/>
      <c r="AD946" s="63"/>
      <c r="AE946" s="63"/>
      <c r="AF946" s="63"/>
      <c r="AG946" s="63"/>
      <c r="AH946" s="63"/>
      <c r="AI946" s="63"/>
      <c r="AJ946" s="63"/>
      <c r="AK946" s="63"/>
      <c r="AL946" s="63"/>
      <c r="AM946" s="63"/>
      <c r="AN946" s="63"/>
      <c r="AO946" s="63"/>
      <c r="AP946" s="63"/>
      <c r="AQ946" s="63"/>
      <c r="AR946" s="63"/>
      <c r="AS946" s="63"/>
      <c r="AT946" s="63"/>
      <c r="AU946" s="63"/>
      <c r="AV946" s="63"/>
      <c r="AW946" s="63"/>
      <c r="AX946" s="63"/>
      <c r="AY946" s="63"/>
    </row>
    <row r="947" spans="1:51" ht="14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  <c r="AA947" s="63"/>
      <c r="AB947" s="63"/>
      <c r="AC947" s="63"/>
      <c r="AD947" s="63"/>
      <c r="AE947" s="63"/>
      <c r="AF947" s="63"/>
      <c r="AG947" s="63"/>
      <c r="AH947" s="63"/>
      <c r="AI947" s="63"/>
      <c r="AJ947" s="63"/>
      <c r="AK947" s="63"/>
      <c r="AL947" s="63"/>
      <c r="AM947" s="63"/>
      <c r="AN947" s="63"/>
      <c r="AO947" s="63"/>
      <c r="AP947" s="63"/>
      <c r="AQ947" s="63"/>
      <c r="AR947" s="63"/>
      <c r="AS947" s="63"/>
      <c r="AT947" s="63"/>
      <c r="AU947" s="63"/>
      <c r="AV947" s="63"/>
      <c r="AW947" s="63"/>
      <c r="AX947" s="63"/>
      <c r="AY947" s="63"/>
    </row>
    <row r="948" spans="1:51" ht="14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  <c r="AA948" s="63"/>
      <c r="AB948" s="63"/>
      <c r="AC948" s="63"/>
      <c r="AD948" s="63"/>
      <c r="AE948" s="63"/>
      <c r="AF948" s="63"/>
      <c r="AG948" s="63"/>
      <c r="AH948" s="63"/>
      <c r="AI948" s="63"/>
      <c r="AJ948" s="63"/>
      <c r="AK948" s="63"/>
      <c r="AL948" s="63"/>
      <c r="AM948" s="63"/>
      <c r="AN948" s="63"/>
      <c r="AO948" s="63"/>
      <c r="AP948" s="63"/>
      <c r="AQ948" s="63"/>
      <c r="AR948" s="63"/>
      <c r="AS948" s="63"/>
      <c r="AT948" s="63"/>
      <c r="AU948" s="63"/>
      <c r="AV948" s="63"/>
      <c r="AW948" s="63"/>
      <c r="AX948" s="63"/>
      <c r="AY948" s="63"/>
    </row>
    <row r="949" spans="1:51" ht="14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  <c r="AA949" s="63"/>
      <c r="AB949" s="63"/>
      <c r="AC949" s="63"/>
      <c r="AD949" s="63"/>
      <c r="AE949" s="63"/>
      <c r="AF949" s="63"/>
      <c r="AG949" s="63"/>
      <c r="AH949" s="63"/>
      <c r="AI949" s="63"/>
      <c r="AJ949" s="63"/>
      <c r="AK949" s="63"/>
      <c r="AL949" s="63"/>
      <c r="AM949" s="63"/>
      <c r="AN949" s="63"/>
      <c r="AO949" s="63"/>
      <c r="AP949" s="63"/>
      <c r="AQ949" s="63"/>
      <c r="AR949" s="63"/>
      <c r="AS949" s="63"/>
      <c r="AT949" s="63"/>
      <c r="AU949" s="63"/>
      <c r="AV949" s="63"/>
      <c r="AW949" s="63"/>
      <c r="AX949" s="63"/>
      <c r="AY949" s="63"/>
    </row>
    <row r="950" spans="1:51" ht="14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  <c r="AA950" s="63"/>
      <c r="AB950" s="63"/>
      <c r="AC950" s="63"/>
      <c r="AD950" s="63"/>
      <c r="AE950" s="63"/>
      <c r="AF950" s="63"/>
      <c r="AG950" s="63"/>
      <c r="AH950" s="63"/>
      <c r="AI950" s="63"/>
      <c r="AJ950" s="63"/>
      <c r="AK950" s="63"/>
      <c r="AL950" s="63"/>
      <c r="AM950" s="63"/>
      <c r="AN950" s="63"/>
      <c r="AO950" s="63"/>
      <c r="AP950" s="63"/>
      <c r="AQ950" s="63"/>
      <c r="AR950" s="63"/>
      <c r="AS950" s="63"/>
      <c r="AT950" s="63"/>
      <c r="AU950" s="63"/>
      <c r="AV950" s="63"/>
      <c r="AW950" s="63"/>
      <c r="AX950" s="63"/>
      <c r="AY950" s="63"/>
    </row>
    <row r="951" spans="1:51" ht="14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  <c r="AA951" s="63"/>
      <c r="AB951" s="63"/>
      <c r="AC951" s="63"/>
      <c r="AD951" s="63"/>
      <c r="AE951" s="63"/>
      <c r="AF951" s="63"/>
      <c r="AG951" s="63"/>
      <c r="AH951" s="63"/>
      <c r="AI951" s="63"/>
      <c r="AJ951" s="63"/>
      <c r="AK951" s="63"/>
      <c r="AL951" s="63"/>
      <c r="AM951" s="63"/>
      <c r="AN951" s="63"/>
      <c r="AO951" s="63"/>
      <c r="AP951" s="63"/>
      <c r="AQ951" s="63"/>
      <c r="AR951" s="63"/>
      <c r="AS951" s="63"/>
      <c r="AT951" s="63"/>
      <c r="AU951" s="63"/>
      <c r="AV951" s="63"/>
      <c r="AW951" s="63"/>
      <c r="AX951" s="63"/>
      <c r="AY951" s="63"/>
    </row>
    <row r="952" spans="1:51" ht="14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  <c r="AA952" s="63"/>
      <c r="AB952" s="63"/>
      <c r="AC952" s="63"/>
      <c r="AD952" s="63"/>
      <c r="AE952" s="63"/>
      <c r="AF952" s="63"/>
      <c r="AG952" s="63"/>
      <c r="AH952" s="63"/>
      <c r="AI952" s="63"/>
      <c r="AJ952" s="63"/>
      <c r="AK952" s="63"/>
      <c r="AL952" s="63"/>
      <c r="AM952" s="63"/>
      <c r="AN952" s="63"/>
      <c r="AO952" s="63"/>
      <c r="AP952" s="63"/>
      <c r="AQ952" s="63"/>
      <c r="AR952" s="63"/>
      <c r="AS952" s="63"/>
      <c r="AT952" s="63"/>
      <c r="AU952" s="63"/>
      <c r="AV952" s="63"/>
      <c r="AW952" s="63"/>
      <c r="AX952" s="63"/>
      <c r="AY952" s="63"/>
    </row>
    <row r="953" spans="1:51" ht="14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  <c r="AA953" s="63"/>
      <c r="AB953" s="63"/>
      <c r="AC953" s="63"/>
      <c r="AD953" s="63"/>
      <c r="AE953" s="63"/>
      <c r="AF953" s="63"/>
      <c r="AG953" s="63"/>
      <c r="AH953" s="63"/>
      <c r="AI953" s="63"/>
      <c r="AJ953" s="63"/>
      <c r="AK953" s="63"/>
      <c r="AL953" s="63"/>
      <c r="AM953" s="63"/>
      <c r="AN953" s="63"/>
      <c r="AO953" s="63"/>
      <c r="AP953" s="63"/>
      <c r="AQ953" s="63"/>
      <c r="AR953" s="63"/>
      <c r="AS953" s="63"/>
      <c r="AT953" s="63"/>
      <c r="AU953" s="63"/>
      <c r="AV953" s="63"/>
      <c r="AW953" s="63"/>
      <c r="AX953" s="63"/>
      <c r="AY953" s="63"/>
    </row>
    <row r="954" spans="1:51" ht="14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  <c r="AA954" s="63"/>
      <c r="AB954" s="63"/>
      <c r="AC954" s="63"/>
      <c r="AD954" s="63"/>
      <c r="AE954" s="63"/>
      <c r="AF954" s="63"/>
      <c r="AG954" s="63"/>
      <c r="AH954" s="63"/>
      <c r="AI954" s="63"/>
      <c r="AJ954" s="63"/>
      <c r="AK954" s="63"/>
      <c r="AL954" s="63"/>
      <c r="AM954" s="63"/>
      <c r="AN954" s="63"/>
      <c r="AO954" s="63"/>
      <c r="AP954" s="63"/>
      <c r="AQ954" s="63"/>
      <c r="AR954" s="63"/>
      <c r="AS954" s="63"/>
      <c r="AT954" s="63"/>
      <c r="AU954" s="63"/>
      <c r="AV954" s="63"/>
      <c r="AW954" s="63"/>
      <c r="AX954" s="63"/>
      <c r="AY954" s="63"/>
    </row>
    <row r="955" spans="1:51" ht="14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  <c r="AA955" s="63"/>
      <c r="AB955" s="63"/>
      <c r="AC955" s="63"/>
      <c r="AD955" s="63"/>
      <c r="AE955" s="63"/>
      <c r="AF955" s="63"/>
      <c r="AG955" s="63"/>
      <c r="AH955" s="63"/>
      <c r="AI955" s="63"/>
      <c r="AJ955" s="63"/>
      <c r="AK955" s="63"/>
      <c r="AL955" s="63"/>
      <c r="AM955" s="63"/>
      <c r="AN955" s="63"/>
      <c r="AO955" s="63"/>
      <c r="AP955" s="63"/>
      <c r="AQ955" s="63"/>
      <c r="AR955" s="63"/>
      <c r="AS955" s="63"/>
      <c r="AT955" s="63"/>
      <c r="AU955" s="63"/>
      <c r="AV955" s="63"/>
      <c r="AW955" s="63"/>
      <c r="AX955" s="63"/>
      <c r="AY955" s="63"/>
    </row>
    <row r="956" spans="1:51" ht="14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  <c r="AA956" s="63"/>
      <c r="AB956" s="63"/>
      <c r="AC956" s="63"/>
      <c r="AD956" s="63"/>
      <c r="AE956" s="63"/>
      <c r="AF956" s="63"/>
      <c r="AG956" s="63"/>
      <c r="AH956" s="63"/>
      <c r="AI956" s="63"/>
      <c r="AJ956" s="63"/>
      <c r="AK956" s="63"/>
      <c r="AL956" s="63"/>
      <c r="AM956" s="63"/>
      <c r="AN956" s="63"/>
      <c r="AO956" s="63"/>
      <c r="AP956" s="63"/>
      <c r="AQ956" s="63"/>
      <c r="AR956" s="63"/>
      <c r="AS956" s="63"/>
      <c r="AT956" s="63"/>
      <c r="AU956" s="63"/>
      <c r="AV956" s="63"/>
      <c r="AW956" s="63"/>
      <c r="AX956" s="63"/>
      <c r="AY956" s="63"/>
    </row>
    <row r="957" spans="1:51" ht="14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  <c r="AA957" s="63"/>
      <c r="AB957" s="63"/>
      <c r="AC957" s="63"/>
      <c r="AD957" s="63"/>
      <c r="AE957" s="63"/>
      <c r="AF957" s="63"/>
      <c r="AG957" s="63"/>
      <c r="AH957" s="63"/>
      <c r="AI957" s="63"/>
      <c r="AJ957" s="63"/>
      <c r="AK957" s="63"/>
      <c r="AL957" s="63"/>
      <c r="AM957" s="63"/>
      <c r="AN957" s="63"/>
      <c r="AO957" s="63"/>
      <c r="AP957" s="63"/>
      <c r="AQ957" s="63"/>
      <c r="AR957" s="63"/>
      <c r="AS957" s="63"/>
      <c r="AT957" s="63"/>
      <c r="AU957" s="63"/>
      <c r="AV957" s="63"/>
      <c r="AW957" s="63"/>
      <c r="AX957" s="63"/>
      <c r="AY957" s="63"/>
    </row>
    <row r="958" spans="1:51" ht="14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  <c r="AA958" s="63"/>
      <c r="AB958" s="63"/>
      <c r="AC958" s="63"/>
      <c r="AD958" s="63"/>
      <c r="AE958" s="63"/>
      <c r="AF958" s="63"/>
      <c r="AG958" s="63"/>
      <c r="AH958" s="63"/>
      <c r="AI958" s="63"/>
      <c r="AJ958" s="63"/>
      <c r="AK958" s="63"/>
      <c r="AL958" s="63"/>
      <c r="AM958" s="63"/>
      <c r="AN958" s="63"/>
      <c r="AO958" s="63"/>
      <c r="AP958" s="63"/>
      <c r="AQ958" s="63"/>
      <c r="AR958" s="63"/>
      <c r="AS958" s="63"/>
      <c r="AT958" s="63"/>
      <c r="AU958" s="63"/>
      <c r="AV958" s="63"/>
      <c r="AW958" s="63"/>
      <c r="AX958" s="63"/>
      <c r="AY958" s="63"/>
    </row>
    <row r="959" spans="1:51" ht="14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  <c r="AA959" s="63"/>
      <c r="AB959" s="63"/>
      <c r="AC959" s="63"/>
      <c r="AD959" s="63"/>
      <c r="AE959" s="63"/>
      <c r="AF959" s="63"/>
      <c r="AG959" s="63"/>
      <c r="AH959" s="63"/>
      <c r="AI959" s="63"/>
      <c r="AJ959" s="63"/>
      <c r="AK959" s="63"/>
      <c r="AL959" s="63"/>
      <c r="AM959" s="63"/>
      <c r="AN959" s="63"/>
      <c r="AO959" s="63"/>
      <c r="AP959" s="63"/>
      <c r="AQ959" s="63"/>
      <c r="AR959" s="63"/>
      <c r="AS959" s="63"/>
      <c r="AT959" s="63"/>
      <c r="AU959" s="63"/>
      <c r="AV959" s="63"/>
      <c r="AW959" s="63"/>
      <c r="AX959" s="63"/>
      <c r="AY959" s="63"/>
    </row>
    <row r="960" spans="1:51" ht="14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  <c r="AA960" s="63"/>
      <c r="AB960" s="63"/>
      <c r="AC960" s="63"/>
      <c r="AD960" s="63"/>
      <c r="AE960" s="63"/>
      <c r="AF960" s="63"/>
      <c r="AG960" s="63"/>
      <c r="AH960" s="63"/>
      <c r="AI960" s="63"/>
      <c r="AJ960" s="63"/>
      <c r="AK960" s="63"/>
      <c r="AL960" s="63"/>
      <c r="AM960" s="63"/>
      <c r="AN960" s="63"/>
      <c r="AO960" s="63"/>
      <c r="AP960" s="63"/>
      <c r="AQ960" s="63"/>
      <c r="AR960" s="63"/>
      <c r="AS960" s="63"/>
      <c r="AT960" s="63"/>
      <c r="AU960" s="63"/>
      <c r="AV960" s="63"/>
      <c r="AW960" s="63"/>
      <c r="AX960" s="63"/>
      <c r="AY960" s="63"/>
    </row>
    <row r="961" spans="1:51" ht="14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  <c r="AA961" s="63"/>
      <c r="AB961" s="63"/>
      <c r="AC961" s="63"/>
      <c r="AD961" s="63"/>
      <c r="AE961" s="63"/>
      <c r="AF961" s="63"/>
      <c r="AG961" s="63"/>
      <c r="AH961" s="63"/>
      <c r="AI961" s="63"/>
      <c r="AJ961" s="63"/>
      <c r="AK961" s="63"/>
      <c r="AL961" s="63"/>
      <c r="AM961" s="63"/>
      <c r="AN961" s="63"/>
      <c r="AO961" s="63"/>
      <c r="AP961" s="63"/>
      <c r="AQ961" s="63"/>
      <c r="AR961" s="63"/>
      <c r="AS961" s="63"/>
      <c r="AT961" s="63"/>
      <c r="AU961" s="63"/>
      <c r="AV961" s="63"/>
      <c r="AW961" s="63"/>
      <c r="AX961" s="63"/>
      <c r="AY961" s="63"/>
    </row>
    <row r="962" spans="1:51" ht="14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  <c r="AA962" s="63"/>
      <c r="AB962" s="63"/>
      <c r="AC962" s="63"/>
      <c r="AD962" s="63"/>
      <c r="AE962" s="63"/>
      <c r="AF962" s="63"/>
      <c r="AG962" s="63"/>
      <c r="AH962" s="63"/>
      <c r="AI962" s="63"/>
      <c r="AJ962" s="63"/>
      <c r="AK962" s="63"/>
      <c r="AL962" s="63"/>
      <c r="AM962" s="63"/>
      <c r="AN962" s="63"/>
      <c r="AO962" s="63"/>
      <c r="AP962" s="63"/>
      <c r="AQ962" s="63"/>
      <c r="AR962" s="63"/>
      <c r="AS962" s="63"/>
      <c r="AT962" s="63"/>
      <c r="AU962" s="63"/>
      <c r="AV962" s="63"/>
      <c r="AW962" s="63"/>
      <c r="AX962" s="63"/>
      <c r="AY962" s="63"/>
    </row>
    <row r="963" spans="1:51" ht="14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  <c r="AA963" s="63"/>
      <c r="AB963" s="63"/>
      <c r="AC963" s="63"/>
      <c r="AD963" s="63"/>
      <c r="AE963" s="63"/>
      <c r="AF963" s="63"/>
      <c r="AG963" s="63"/>
      <c r="AH963" s="63"/>
      <c r="AI963" s="63"/>
      <c r="AJ963" s="63"/>
      <c r="AK963" s="63"/>
      <c r="AL963" s="63"/>
      <c r="AM963" s="63"/>
      <c r="AN963" s="63"/>
      <c r="AO963" s="63"/>
      <c r="AP963" s="63"/>
      <c r="AQ963" s="63"/>
      <c r="AR963" s="63"/>
      <c r="AS963" s="63"/>
      <c r="AT963" s="63"/>
      <c r="AU963" s="63"/>
      <c r="AV963" s="63"/>
      <c r="AW963" s="63"/>
      <c r="AX963" s="63"/>
      <c r="AY963" s="63"/>
    </row>
    <row r="964" spans="1:51" ht="14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  <c r="AA964" s="63"/>
      <c r="AB964" s="63"/>
      <c r="AC964" s="63"/>
      <c r="AD964" s="63"/>
      <c r="AE964" s="63"/>
      <c r="AF964" s="63"/>
      <c r="AG964" s="63"/>
      <c r="AH964" s="63"/>
      <c r="AI964" s="63"/>
      <c r="AJ964" s="63"/>
      <c r="AK964" s="63"/>
      <c r="AL964" s="63"/>
      <c r="AM964" s="63"/>
      <c r="AN964" s="63"/>
      <c r="AO964" s="63"/>
      <c r="AP964" s="63"/>
      <c r="AQ964" s="63"/>
      <c r="AR964" s="63"/>
      <c r="AS964" s="63"/>
      <c r="AT964" s="63"/>
      <c r="AU964" s="63"/>
      <c r="AV964" s="63"/>
      <c r="AW964" s="63"/>
      <c r="AX964" s="63"/>
      <c r="AY964" s="63"/>
    </row>
    <row r="965" spans="1:51" ht="14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  <c r="AA965" s="63"/>
      <c r="AB965" s="63"/>
      <c r="AC965" s="63"/>
      <c r="AD965" s="63"/>
      <c r="AE965" s="63"/>
      <c r="AF965" s="63"/>
      <c r="AG965" s="63"/>
      <c r="AH965" s="63"/>
      <c r="AI965" s="63"/>
      <c r="AJ965" s="63"/>
      <c r="AK965" s="63"/>
      <c r="AL965" s="63"/>
      <c r="AM965" s="63"/>
      <c r="AN965" s="63"/>
      <c r="AO965" s="63"/>
      <c r="AP965" s="63"/>
      <c r="AQ965" s="63"/>
      <c r="AR965" s="63"/>
      <c r="AS965" s="63"/>
      <c r="AT965" s="63"/>
      <c r="AU965" s="63"/>
      <c r="AV965" s="63"/>
      <c r="AW965" s="63"/>
      <c r="AX965" s="63"/>
      <c r="AY965" s="63"/>
    </row>
    <row r="966" spans="1:51" ht="14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  <c r="AA966" s="63"/>
      <c r="AB966" s="63"/>
      <c r="AC966" s="63"/>
      <c r="AD966" s="63"/>
      <c r="AE966" s="63"/>
      <c r="AF966" s="63"/>
      <c r="AG966" s="63"/>
      <c r="AH966" s="63"/>
      <c r="AI966" s="63"/>
      <c r="AJ966" s="63"/>
      <c r="AK966" s="63"/>
      <c r="AL966" s="63"/>
      <c r="AM966" s="63"/>
      <c r="AN966" s="63"/>
      <c r="AO966" s="63"/>
      <c r="AP966" s="63"/>
      <c r="AQ966" s="63"/>
      <c r="AR966" s="63"/>
      <c r="AS966" s="63"/>
      <c r="AT966" s="63"/>
      <c r="AU966" s="63"/>
      <c r="AV966" s="63"/>
      <c r="AW966" s="63"/>
      <c r="AX966" s="63"/>
      <c r="AY966" s="63"/>
    </row>
    <row r="967" spans="1:51" ht="14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  <c r="AA967" s="63"/>
      <c r="AB967" s="63"/>
      <c r="AC967" s="63"/>
      <c r="AD967" s="63"/>
      <c r="AE967" s="63"/>
      <c r="AF967" s="63"/>
      <c r="AG967" s="63"/>
      <c r="AH967" s="63"/>
      <c r="AI967" s="63"/>
      <c r="AJ967" s="63"/>
      <c r="AK967" s="63"/>
      <c r="AL967" s="63"/>
      <c r="AM967" s="63"/>
      <c r="AN967" s="63"/>
      <c r="AO967" s="63"/>
      <c r="AP967" s="63"/>
      <c r="AQ967" s="63"/>
      <c r="AR967" s="63"/>
      <c r="AS967" s="63"/>
      <c r="AT967" s="63"/>
      <c r="AU967" s="63"/>
      <c r="AV967" s="63"/>
      <c r="AW967" s="63"/>
      <c r="AX967" s="63"/>
      <c r="AY967" s="63"/>
    </row>
    <row r="968" spans="1:51" ht="14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  <c r="AA968" s="63"/>
      <c r="AB968" s="63"/>
      <c r="AC968" s="63"/>
      <c r="AD968" s="63"/>
      <c r="AE968" s="63"/>
      <c r="AF968" s="63"/>
      <c r="AG968" s="63"/>
      <c r="AH968" s="63"/>
      <c r="AI968" s="63"/>
      <c r="AJ968" s="63"/>
      <c r="AK968" s="63"/>
      <c r="AL968" s="63"/>
      <c r="AM968" s="63"/>
      <c r="AN968" s="63"/>
      <c r="AO968" s="63"/>
      <c r="AP968" s="63"/>
      <c r="AQ968" s="63"/>
      <c r="AR968" s="63"/>
      <c r="AS968" s="63"/>
      <c r="AT968" s="63"/>
      <c r="AU968" s="63"/>
      <c r="AV968" s="63"/>
      <c r="AW968" s="63"/>
      <c r="AX968" s="63"/>
      <c r="AY968" s="63"/>
    </row>
    <row r="969" spans="1:51" ht="14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  <c r="AA969" s="63"/>
      <c r="AB969" s="63"/>
      <c r="AC969" s="63"/>
      <c r="AD969" s="63"/>
      <c r="AE969" s="63"/>
      <c r="AF969" s="63"/>
      <c r="AG969" s="63"/>
      <c r="AH969" s="63"/>
      <c r="AI969" s="63"/>
      <c r="AJ969" s="63"/>
      <c r="AK969" s="63"/>
      <c r="AL969" s="63"/>
      <c r="AM969" s="63"/>
      <c r="AN969" s="63"/>
      <c r="AO969" s="63"/>
      <c r="AP969" s="63"/>
      <c r="AQ969" s="63"/>
      <c r="AR969" s="63"/>
      <c r="AS969" s="63"/>
      <c r="AT969" s="63"/>
      <c r="AU969" s="63"/>
      <c r="AV969" s="63"/>
      <c r="AW969" s="63"/>
      <c r="AX969" s="63"/>
      <c r="AY969" s="63"/>
    </row>
    <row r="970" spans="1:51" ht="14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  <c r="AA970" s="63"/>
      <c r="AB970" s="63"/>
      <c r="AC970" s="63"/>
      <c r="AD970" s="63"/>
      <c r="AE970" s="63"/>
      <c r="AF970" s="63"/>
      <c r="AG970" s="63"/>
      <c r="AH970" s="63"/>
      <c r="AI970" s="63"/>
      <c r="AJ970" s="63"/>
      <c r="AK970" s="63"/>
      <c r="AL970" s="63"/>
      <c r="AM970" s="63"/>
      <c r="AN970" s="63"/>
      <c r="AO970" s="63"/>
      <c r="AP970" s="63"/>
      <c r="AQ970" s="63"/>
      <c r="AR970" s="63"/>
      <c r="AS970" s="63"/>
      <c r="AT970" s="63"/>
      <c r="AU970" s="63"/>
      <c r="AV970" s="63"/>
      <c r="AW970" s="63"/>
      <c r="AX970" s="63"/>
      <c r="AY970" s="63"/>
    </row>
    <row r="971" spans="1:51" ht="14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  <c r="AA971" s="63"/>
      <c r="AB971" s="63"/>
      <c r="AC971" s="63"/>
      <c r="AD971" s="63"/>
      <c r="AE971" s="63"/>
      <c r="AF971" s="63"/>
      <c r="AG971" s="63"/>
      <c r="AH971" s="63"/>
      <c r="AI971" s="63"/>
      <c r="AJ971" s="63"/>
      <c r="AK971" s="63"/>
      <c r="AL971" s="63"/>
      <c r="AM971" s="63"/>
      <c r="AN971" s="63"/>
      <c r="AO971" s="63"/>
      <c r="AP971" s="63"/>
      <c r="AQ971" s="63"/>
      <c r="AR971" s="63"/>
      <c r="AS971" s="63"/>
      <c r="AT971" s="63"/>
      <c r="AU971" s="63"/>
      <c r="AV971" s="63"/>
      <c r="AW971" s="63"/>
      <c r="AX971" s="63"/>
      <c r="AY971" s="63"/>
    </row>
    <row r="972" spans="1:51" ht="14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  <c r="AA972" s="63"/>
      <c r="AB972" s="63"/>
      <c r="AC972" s="63"/>
      <c r="AD972" s="63"/>
      <c r="AE972" s="63"/>
      <c r="AF972" s="63"/>
      <c r="AG972" s="63"/>
      <c r="AH972" s="63"/>
      <c r="AI972" s="63"/>
      <c r="AJ972" s="63"/>
      <c r="AK972" s="63"/>
      <c r="AL972" s="63"/>
      <c r="AM972" s="63"/>
      <c r="AN972" s="63"/>
      <c r="AO972" s="63"/>
      <c r="AP972" s="63"/>
      <c r="AQ972" s="63"/>
      <c r="AR972" s="63"/>
      <c r="AS972" s="63"/>
      <c r="AT972" s="63"/>
      <c r="AU972" s="63"/>
      <c r="AV972" s="63"/>
      <c r="AW972" s="63"/>
      <c r="AX972" s="63"/>
      <c r="AY972" s="63"/>
    </row>
    <row r="973" spans="1:51" ht="14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  <c r="AA973" s="63"/>
      <c r="AB973" s="63"/>
      <c r="AC973" s="63"/>
      <c r="AD973" s="63"/>
      <c r="AE973" s="63"/>
      <c r="AF973" s="63"/>
      <c r="AG973" s="63"/>
      <c r="AH973" s="63"/>
      <c r="AI973" s="63"/>
      <c r="AJ973" s="63"/>
      <c r="AK973" s="63"/>
      <c r="AL973" s="63"/>
      <c r="AM973" s="63"/>
      <c r="AN973" s="63"/>
      <c r="AO973" s="63"/>
      <c r="AP973" s="63"/>
      <c r="AQ973" s="63"/>
      <c r="AR973" s="63"/>
      <c r="AS973" s="63"/>
      <c r="AT973" s="63"/>
      <c r="AU973" s="63"/>
      <c r="AV973" s="63"/>
      <c r="AW973" s="63"/>
      <c r="AX973" s="63"/>
      <c r="AY973" s="63"/>
    </row>
    <row r="974" spans="1:51" ht="14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  <c r="AA974" s="63"/>
      <c r="AB974" s="63"/>
      <c r="AC974" s="63"/>
      <c r="AD974" s="63"/>
      <c r="AE974" s="63"/>
      <c r="AF974" s="63"/>
      <c r="AG974" s="63"/>
      <c r="AH974" s="63"/>
      <c r="AI974" s="63"/>
      <c r="AJ974" s="63"/>
      <c r="AK974" s="63"/>
      <c r="AL974" s="63"/>
      <c r="AM974" s="63"/>
      <c r="AN974" s="63"/>
      <c r="AO974" s="63"/>
      <c r="AP974" s="63"/>
      <c r="AQ974" s="63"/>
      <c r="AR974" s="63"/>
      <c r="AS974" s="63"/>
      <c r="AT974" s="63"/>
      <c r="AU974" s="63"/>
      <c r="AV974" s="63"/>
      <c r="AW974" s="63"/>
      <c r="AX974" s="63"/>
      <c r="AY974" s="63"/>
    </row>
    <row r="975" spans="1:51" ht="14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  <c r="AA975" s="63"/>
      <c r="AB975" s="63"/>
      <c r="AC975" s="63"/>
      <c r="AD975" s="63"/>
      <c r="AE975" s="63"/>
      <c r="AF975" s="63"/>
      <c r="AG975" s="63"/>
      <c r="AH975" s="63"/>
      <c r="AI975" s="63"/>
      <c r="AJ975" s="63"/>
      <c r="AK975" s="63"/>
      <c r="AL975" s="63"/>
      <c r="AM975" s="63"/>
      <c r="AN975" s="63"/>
      <c r="AO975" s="63"/>
      <c r="AP975" s="63"/>
      <c r="AQ975" s="63"/>
      <c r="AR975" s="63"/>
      <c r="AS975" s="63"/>
      <c r="AT975" s="63"/>
      <c r="AU975" s="63"/>
      <c r="AV975" s="63"/>
      <c r="AW975" s="63"/>
      <c r="AX975" s="63"/>
      <c r="AY975" s="63"/>
    </row>
    <row r="976" spans="1:51" ht="14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  <c r="AA976" s="63"/>
      <c r="AB976" s="63"/>
      <c r="AC976" s="63"/>
      <c r="AD976" s="63"/>
      <c r="AE976" s="63"/>
      <c r="AF976" s="63"/>
      <c r="AG976" s="63"/>
      <c r="AH976" s="63"/>
      <c r="AI976" s="63"/>
      <c r="AJ976" s="63"/>
      <c r="AK976" s="63"/>
      <c r="AL976" s="63"/>
      <c r="AM976" s="63"/>
      <c r="AN976" s="63"/>
      <c r="AO976" s="63"/>
      <c r="AP976" s="63"/>
      <c r="AQ976" s="63"/>
      <c r="AR976" s="63"/>
      <c r="AS976" s="63"/>
      <c r="AT976" s="63"/>
      <c r="AU976" s="63"/>
      <c r="AV976" s="63"/>
      <c r="AW976" s="63"/>
      <c r="AX976" s="63"/>
      <c r="AY976" s="63"/>
    </row>
    <row r="977" spans="1:51" ht="14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  <c r="AA977" s="63"/>
      <c r="AB977" s="63"/>
      <c r="AC977" s="63"/>
      <c r="AD977" s="63"/>
      <c r="AE977" s="63"/>
      <c r="AF977" s="63"/>
      <c r="AG977" s="63"/>
      <c r="AH977" s="63"/>
      <c r="AI977" s="63"/>
      <c r="AJ977" s="63"/>
      <c r="AK977" s="63"/>
      <c r="AL977" s="63"/>
      <c r="AM977" s="63"/>
      <c r="AN977" s="63"/>
      <c r="AO977" s="63"/>
      <c r="AP977" s="63"/>
      <c r="AQ977" s="63"/>
      <c r="AR977" s="63"/>
      <c r="AS977" s="63"/>
      <c r="AT977" s="63"/>
      <c r="AU977" s="63"/>
      <c r="AV977" s="63"/>
      <c r="AW977" s="63"/>
      <c r="AX977" s="63"/>
      <c r="AY977" s="63"/>
    </row>
    <row r="978" spans="1:51" ht="14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  <c r="AA978" s="63"/>
      <c r="AB978" s="63"/>
      <c r="AC978" s="63"/>
      <c r="AD978" s="63"/>
      <c r="AE978" s="63"/>
      <c r="AF978" s="63"/>
      <c r="AG978" s="63"/>
      <c r="AH978" s="63"/>
      <c r="AI978" s="63"/>
      <c r="AJ978" s="63"/>
      <c r="AK978" s="63"/>
      <c r="AL978" s="63"/>
      <c r="AM978" s="63"/>
      <c r="AN978" s="63"/>
      <c r="AO978" s="63"/>
      <c r="AP978" s="63"/>
      <c r="AQ978" s="63"/>
      <c r="AR978" s="63"/>
      <c r="AS978" s="63"/>
      <c r="AT978" s="63"/>
      <c r="AU978" s="63"/>
      <c r="AV978" s="63"/>
      <c r="AW978" s="63"/>
      <c r="AX978" s="63"/>
      <c r="AY978" s="63"/>
    </row>
    <row r="979" spans="1:51" ht="14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  <c r="AA979" s="63"/>
      <c r="AB979" s="63"/>
      <c r="AC979" s="63"/>
      <c r="AD979" s="63"/>
      <c r="AE979" s="63"/>
      <c r="AF979" s="63"/>
      <c r="AG979" s="63"/>
      <c r="AH979" s="63"/>
      <c r="AI979" s="63"/>
      <c r="AJ979" s="63"/>
      <c r="AK979" s="63"/>
      <c r="AL979" s="63"/>
      <c r="AM979" s="63"/>
      <c r="AN979" s="63"/>
      <c r="AO979" s="63"/>
      <c r="AP979" s="63"/>
      <c r="AQ979" s="63"/>
      <c r="AR979" s="63"/>
      <c r="AS979" s="63"/>
      <c r="AT979" s="63"/>
      <c r="AU979" s="63"/>
      <c r="AV979" s="63"/>
      <c r="AW979" s="63"/>
      <c r="AX979" s="63"/>
      <c r="AY979" s="63"/>
    </row>
    <row r="980" spans="1:51" ht="14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  <c r="AA980" s="63"/>
      <c r="AB980" s="63"/>
      <c r="AC980" s="63"/>
      <c r="AD980" s="63"/>
      <c r="AE980" s="63"/>
      <c r="AF980" s="63"/>
      <c r="AG980" s="63"/>
      <c r="AH980" s="63"/>
      <c r="AI980" s="63"/>
      <c r="AJ980" s="63"/>
      <c r="AK980" s="63"/>
      <c r="AL980" s="63"/>
      <c r="AM980" s="63"/>
      <c r="AN980" s="63"/>
      <c r="AO980" s="63"/>
      <c r="AP980" s="63"/>
      <c r="AQ980" s="63"/>
      <c r="AR980" s="63"/>
      <c r="AS980" s="63"/>
      <c r="AT980" s="63"/>
      <c r="AU980" s="63"/>
      <c r="AV980" s="63"/>
      <c r="AW980" s="63"/>
      <c r="AX980" s="63"/>
      <c r="AY980" s="63"/>
    </row>
    <row r="981" spans="1:51" ht="14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  <c r="AA981" s="63"/>
      <c r="AB981" s="63"/>
      <c r="AC981" s="63"/>
      <c r="AD981" s="63"/>
      <c r="AE981" s="63"/>
      <c r="AF981" s="63"/>
      <c r="AG981" s="63"/>
      <c r="AH981" s="63"/>
      <c r="AI981" s="63"/>
      <c r="AJ981" s="63"/>
      <c r="AK981" s="63"/>
      <c r="AL981" s="63"/>
      <c r="AM981" s="63"/>
      <c r="AN981" s="63"/>
      <c r="AO981" s="63"/>
      <c r="AP981" s="63"/>
      <c r="AQ981" s="63"/>
      <c r="AR981" s="63"/>
      <c r="AS981" s="63"/>
      <c r="AT981" s="63"/>
      <c r="AU981" s="63"/>
      <c r="AV981" s="63"/>
      <c r="AW981" s="63"/>
      <c r="AX981" s="63"/>
      <c r="AY981" s="63"/>
    </row>
    <row r="982" spans="1:51" ht="14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  <c r="AA982" s="63"/>
      <c r="AB982" s="63"/>
      <c r="AC982" s="63"/>
      <c r="AD982" s="63"/>
      <c r="AE982" s="63"/>
      <c r="AF982" s="63"/>
      <c r="AG982" s="63"/>
      <c r="AH982" s="63"/>
      <c r="AI982" s="63"/>
      <c r="AJ982" s="63"/>
      <c r="AK982" s="63"/>
      <c r="AL982" s="63"/>
      <c r="AM982" s="63"/>
      <c r="AN982" s="63"/>
      <c r="AO982" s="63"/>
      <c r="AP982" s="63"/>
      <c r="AQ982" s="63"/>
      <c r="AR982" s="63"/>
      <c r="AS982" s="63"/>
      <c r="AT982" s="63"/>
      <c r="AU982" s="63"/>
      <c r="AV982" s="63"/>
      <c r="AW982" s="63"/>
      <c r="AX982" s="63"/>
      <c r="AY982" s="63"/>
    </row>
    <row r="983" spans="1:51" ht="14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  <c r="AA983" s="63"/>
      <c r="AB983" s="63"/>
      <c r="AC983" s="63"/>
      <c r="AD983" s="63"/>
      <c r="AE983" s="63"/>
      <c r="AF983" s="63"/>
      <c r="AG983" s="63"/>
      <c r="AH983" s="63"/>
      <c r="AI983" s="63"/>
      <c r="AJ983" s="63"/>
      <c r="AK983" s="63"/>
      <c r="AL983" s="63"/>
      <c r="AM983" s="63"/>
      <c r="AN983" s="63"/>
      <c r="AO983" s="63"/>
      <c r="AP983" s="63"/>
      <c r="AQ983" s="63"/>
      <c r="AR983" s="63"/>
      <c r="AS983" s="63"/>
      <c r="AT983" s="63"/>
      <c r="AU983" s="63"/>
      <c r="AV983" s="63"/>
      <c r="AW983" s="63"/>
      <c r="AX983" s="63"/>
      <c r="AY983" s="63"/>
    </row>
    <row r="984" spans="1:51" ht="14">
      <c r="A984" s="63"/>
      <c r="B984" s="63"/>
      <c r="C984" s="63"/>
      <c r="D984" s="63"/>
      <c r="E984" s="63"/>
      <c r="F984" s="63"/>
      <c r="G984" s="63"/>
      <c r="H984" s="63"/>
      <c r="I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  <c r="AA984" s="63"/>
      <c r="AB984" s="63"/>
      <c r="AC984" s="63"/>
      <c r="AD984" s="63"/>
      <c r="AE984" s="63"/>
      <c r="AF984" s="63"/>
      <c r="AG984" s="63"/>
      <c r="AH984" s="63"/>
      <c r="AI984" s="63"/>
      <c r="AJ984" s="63"/>
      <c r="AK984" s="63"/>
      <c r="AL984" s="63"/>
      <c r="AM984" s="63"/>
      <c r="AN984" s="63"/>
      <c r="AO984" s="63"/>
      <c r="AP984" s="63"/>
      <c r="AQ984" s="63"/>
      <c r="AR984" s="63"/>
      <c r="AS984" s="63"/>
      <c r="AT984" s="63"/>
      <c r="AU984" s="63"/>
      <c r="AV984" s="63"/>
      <c r="AW984" s="63"/>
      <c r="AX984" s="63"/>
      <c r="AY984" s="63"/>
    </row>
    <row r="985" spans="1:51" ht="14">
      <c r="A985" s="63"/>
      <c r="B985" s="63"/>
      <c r="C985" s="63"/>
      <c r="D985" s="63"/>
      <c r="E985" s="63"/>
      <c r="F985" s="63"/>
      <c r="G985" s="63"/>
      <c r="H985" s="63"/>
      <c r="I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  <c r="AA985" s="63"/>
      <c r="AB985" s="63"/>
      <c r="AC985" s="63"/>
      <c r="AD985" s="63"/>
      <c r="AE985" s="63"/>
      <c r="AF985" s="63"/>
      <c r="AG985" s="63"/>
      <c r="AH985" s="63"/>
      <c r="AI985" s="63"/>
      <c r="AJ985" s="63"/>
      <c r="AK985" s="63"/>
      <c r="AL985" s="63"/>
      <c r="AM985" s="63"/>
      <c r="AN985" s="63"/>
      <c r="AO985" s="63"/>
      <c r="AP985" s="63"/>
      <c r="AQ985" s="63"/>
      <c r="AR985" s="63"/>
      <c r="AS985" s="63"/>
      <c r="AT985" s="63"/>
      <c r="AU985" s="63"/>
      <c r="AV985" s="63"/>
      <c r="AW985" s="63"/>
      <c r="AX985" s="63"/>
      <c r="AY985" s="63"/>
    </row>
    <row r="986" spans="1:51" ht="14">
      <c r="A986" s="63"/>
      <c r="B986" s="63"/>
      <c r="C986" s="63"/>
      <c r="D986" s="63"/>
      <c r="E986" s="63"/>
      <c r="F986" s="63"/>
      <c r="G986" s="63"/>
      <c r="H986" s="63"/>
      <c r="I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  <c r="AA986" s="63"/>
      <c r="AB986" s="63"/>
      <c r="AC986" s="63"/>
      <c r="AD986" s="63"/>
      <c r="AE986" s="63"/>
      <c r="AF986" s="63"/>
      <c r="AG986" s="63"/>
      <c r="AH986" s="63"/>
      <c r="AI986" s="63"/>
      <c r="AJ986" s="63"/>
      <c r="AK986" s="63"/>
      <c r="AL986" s="63"/>
      <c r="AM986" s="63"/>
      <c r="AN986" s="63"/>
      <c r="AO986" s="63"/>
      <c r="AP986" s="63"/>
      <c r="AQ986" s="63"/>
      <c r="AR986" s="63"/>
      <c r="AS986" s="63"/>
      <c r="AT986" s="63"/>
      <c r="AU986" s="63"/>
      <c r="AV986" s="63"/>
      <c r="AW986" s="63"/>
      <c r="AX986" s="63"/>
      <c r="AY986" s="63"/>
    </row>
    <row r="987" spans="1:51" ht="14">
      <c r="A987" s="63"/>
      <c r="B987" s="63"/>
      <c r="C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  <c r="AA987" s="63"/>
      <c r="AB987" s="63"/>
      <c r="AC987" s="63"/>
      <c r="AD987" s="63"/>
      <c r="AE987" s="63"/>
      <c r="AF987" s="63"/>
      <c r="AG987" s="63"/>
      <c r="AH987" s="63"/>
      <c r="AI987" s="63"/>
      <c r="AJ987" s="63"/>
      <c r="AK987" s="63"/>
      <c r="AL987" s="63"/>
      <c r="AM987" s="63"/>
      <c r="AN987" s="63"/>
      <c r="AO987" s="63"/>
      <c r="AP987" s="63"/>
      <c r="AQ987" s="63"/>
      <c r="AR987" s="63"/>
      <c r="AS987" s="63"/>
      <c r="AT987" s="63"/>
      <c r="AU987" s="63"/>
      <c r="AV987" s="63"/>
      <c r="AW987" s="63"/>
      <c r="AX987" s="63"/>
      <c r="AY987" s="63"/>
    </row>
  </sheetData>
  <sheetProtection sheet="1" objects="1" scenarios="1" formatCells="0"/>
  <mergeCells count="43">
    <mergeCell ref="B47:C47"/>
    <mergeCell ref="B48:C48"/>
    <mergeCell ref="B49:C49"/>
    <mergeCell ref="B50:C50"/>
    <mergeCell ref="B16:B39"/>
    <mergeCell ref="C21:C41"/>
    <mergeCell ref="B40:B41"/>
    <mergeCell ref="B43:C43"/>
    <mergeCell ref="B44:C44"/>
    <mergeCell ref="B45:C45"/>
    <mergeCell ref="B46:C46"/>
    <mergeCell ref="F47:G48"/>
    <mergeCell ref="I47:J49"/>
    <mergeCell ref="K47:L50"/>
    <mergeCell ref="D49:G50"/>
    <mergeCell ref="I50:J50"/>
    <mergeCell ref="B4:C14"/>
    <mergeCell ref="C16:C20"/>
    <mergeCell ref="E16:F16"/>
    <mergeCell ref="H16:J16"/>
    <mergeCell ref="B2:C2"/>
    <mergeCell ref="D2:F2"/>
    <mergeCell ref="J4:K4"/>
    <mergeCell ref="J5:K5"/>
    <mergeCell ref="J6:K6"/>
    <mergeCell ref="J7:K7"/>
    <mergeCell ref="E20:F20"/>
    <mergeCell ref="K43:L46"/>
    <mergeCell ref="D44:G44"/>
    <mergeCell ref="I46:J46"/>
    <mergeCell ref="J8:K8"/>
    <mergeCell ref="J9:K9"/>
    <mergeCell ref="L10:L11"/>
    <mergeCell ref="J10:K11"/>
    <mergeCell ref="J12:K13"/>
    <mergeCell ref="L12:L13"/>
    <mergeCell ref="F45:G46"/>
    <mergeCell ref="E17:F17"/>
    <mergeCell ref="H17:J17"/>
    <mergeCell ref="E18:F18"/>
    <mergeCell ref="E19:F19"/>
    <mergeCell ref="D43:G43"/>
    <mergeCell ref="I43:J45"/>
  </mergeCells>
  <phoneticPr fontId="17"/>
  <dataValidations count="15">
    <dataValidation type="list" allowBlank="1" showErrorMessage="1" sqref="G13" xr:uid="{00000000-0002-0000-0800-000000000000}">
      <formula1>"会社員,経営者,役員,公務員,団体職員,自営業,フリーランス,専門職,パート,アルバイト,主婦（夫）,学生,その他"</formula1>
    </dataValidation>
    <dataValidation type="list" allowBlank="1" showErrorMessage="1" sqref="L9" xr:uid="{00000000-0002-0000-0800-000001000000}">
      <formula1>"試合得点,功績"</formula1>
    </dataValidation>
    <dataValidation type="list" allowBlank="1" showErrorMessage="1" sqref="E48" xr:uid="{00000000-0002-0000-0800-000002000000}">
      <formula1>"インターナショナル,コンチネンタル,全柔連S,全柔連A,全柔連B,全柔連C"</formula1>
    </dataValidation>
    <dataValidation type="list" allowBlank="1" showErrorMessage="1" sqref="E14" xr:uid="{00000000-0002-0000-0800-000003000000}">
      <formula1>"女子四段,女子五段,女子六段,女子七段"</formula1>
    </dataValidation>
    <dataValidation type="list" allowBlank="1" showErrorMessage="1" sqref="L5" xr:uid="{00000000-0002-0000-0800-000004000000}">
      <formula1>"女子六段,女子七段,女子八段"</formula1>
    </dataValidation>
    <dataValidation type="list" allowBlank="1" showErrorMessage="1" sqref="E22:E41" xr:uid="{00000000-0002-0000-0800-000005000000}">
      <formula1>"全国高段者大会,地区高段者大会,府県高段者大会,日本ベテランズ国際柔道大会,全国柔道整復師高段者大会"</formula1>
    </dataValidation>
    <dataValidation type="list" allowBlank="1" showErrorMessage="1" sqref="J22:J41" xr:uid="{00000000-0002-0000-0800-000006000000}">
      <formula1>"◯,×,△"</formula1>
    </dataValidation>
    <dataValidation type="list" allowBlank="1" showErrorMessage="1" sqref="L12 B40 B46 I46 B48 B50 I50" xr:uid="{00000000-0002-0000-0800-000008000000}">
      <formula1>"秀,優,良,可"</formula1>
    </dataValidation>
    <dataValidation type="list" allowBlank="1" showErrorMessage="1" sqref="G17:G20" xr:uid="{00000000-0002-0000-0800-000009000000}">
      <formula1>"優勝,2位,3位,出場"</formula1>
    </dataValidation>
    <dataValidation type="list" allowBlank="1" showErrorMessage="1" sqref="D2" xr:uid="{00000000-0002-0000-0800-00000A000000}">
      <formula1>"01_一般社団法人 北海道柔道連盟,110_東北柔道連盟,111_関東柔道連合会,43_公益財団法人 東京都柔道連盟,112_北信越柔道連盟,113_東海柔道連合会,114_近畿柔道連盟,115_中国地区柔道連盟,116_四国柔道連盟,117_九州柔道協会,109_本館"</formula1>
    </dataValidation>
    <dataValidation type="list" allowBlank="1" showErrorMessage="1" sqref="D46" xr:uid="{00000000-0002-0000-0800-00000B000000}">
      <formula1>",講道館護身術,五の形,古式の形"</formula1>
    </dataValidation>
    <dataValidation type="list" allowBlank="1" showErrorMessage="1" sqref="E46" xr:uid="{00000000-0002-0000-0800-00000C000000}">
      <formula1>"秀,優,良,可,不可"</formula1>
    </dataValidation>
    <dataValidation type="list" allowBlank="1" showErrorMessage="1" sqref="H22:I41" xr:uid="{00000000-0002-0000-0800-00000D000000}">
      <formula1>"女子初段,女子弐段,女子参段,女子四段,女子五段,女子六段,女子七段,女子八段"</formula1>
    </dataValidation>
    <dataValidation type="list" allowBlank="1" showErrorMessage="1" sqref="E8" xr:uid="{00000000-0002-0000-0800-00000E000000}">
      <formula1>"有,無"</formula1>
    </dataValidation>
    <dataValidation type="list" allowBlank="1" showErrorMessage="1" sqref="G10" xr:uid="{00000000-0002-0000-0800-00000F000000}">
      <formula1>"男,女"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800-000007000000}">
          <x14:formula1>
            <xm:f>リスト表!$E$3:$E$112</xm:f>
          </x14:formula1>
          <xm:sqref>L4</xm:sqref>
        </x14:dataValidation>
        <x14:dataValidation type="list" allowBlank="1" showErrorMessage="1" xr:uid="{43C4D353-9D06-4B30-A4BB-ADF9467963AB}">
          <x14:formula1>
            <xm:f>リスト表!$E$3:$E$113</xm:f>
          </x14:formula1>
          <xm:sqref>E13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AX994"/>
  <sheetViews>
    <sheetView showGridLines="0" workbookViewId="0">
      <selection activeCell="B1" sqref="B1"/>
    </sheetView>
  </sheetViews>
  <sheetFormatPr defaultColWidth="12.54296875" defaultRowHeight="15.75" customHeight="1"/>
  <cols>
    <col min="1" max="1" width="2" style="6" customWidth="1"/>
    <col min="2" max="3" width="10.7265625" style="6" customWidth="1"/>
    <col min="4" max="4" width="24.453125" style="6" customWidth="1"/>
    <col min="5" max="5" width="28.7265625" style="6" customWidth="1"/>
    <col min="6" max="6" width="23" style="6" customWidth="1"/>
    <col min="7" max="7" width="28.54296875" style="6" customWidth="1"/>
    <col min="8" max="10" width="11" style="6" bestFit="1" customWidth="1"/>
    <col min="11" max="11" width="34.453125" style="6" customWidth="1"/>
    <col min="12" max="12" width="18.7265625" style="6" customWidth="1"/>
    <col min="13" max="50" width="11.54296875" style="6" customWidth="1"/>
    <col min="51" max="16384" width="12.54296875" style="6"/>
  </cols>
  <sheetData>
    <row r="1" spans="1:50" ht="35">
      <c r="E1" s="7"/>
      <c r="F1" s="8"/>
      <c r="G1" s="9" t="s">
        <v>17</v>
      </c>
      <c r="H1" s="8"/>
      <c r="I1" s="10"/>
      <c r="J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</row>
    <row r="2" spans="1:50" ht="35">
      <c r="A2" s="38"/>
      <c r="B2" s="126" t="s">
        <v>18</v>
      </c>
      <c r="C2" s="120"/>
      <c r="D2" s="133"/>
      <c r="E2" s="134"/>
      <c r="F2" s="135"/>
      <c r="I2" s="10"/>
      <c r="J2" s="13" t="s">
        <v>0</v>
      </c>
      <c r="K2" s="14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</row>
    <row r="3" spans="1:50" ht="14.25" customHeight="1">
      <c r="A3" s="8"/>
      <c r="B3" s="8"/>
      <c r="C3" s="8"/>
      <c r="D3" s="8"/>
      <c r="E3" s="8"/>
      <c r="F3" s="8"/>
      <c r="G3" s="8"/>
      <c r="I3" s="8"/>
      <c r="J3" s="8"/>
    </row>
    <row r="4" spans="1:50" ht="22.5" customHeight="1">
      <c r="A4" s="15"/>
      <c r="B4" s="110" t="s">
        <v>19</v>
      </c>
      <c r="C4" s="111"/>
      <c r="D4" s="16" t="s">
        <v>2</v>
      </c>
      <c r="E4" s="17"/>
      <c r="F4" s="16" t="s">
        <v>20</v>
      </c>
      <c r="G4" s="18"/>
      <c r="I4" s="205" t="s">
        <v>14</v>
      </c>
      <c r="J4" s="120"/>
      <c r="K4" s="39"/>
    </row>
    <row r="5" spans="1:50" ht="22.5" customHeight="1">
      <c r="A5" s="15"/>
      <c r="B5" s="112"/>
      <c r="C5" s="113"/>
      <c r="D5" s="18" t="s">
        <v>21</v>
      </c>
      <c r="E5" s="18"/>
      <c r="F5" s="16" t="s">
        <v>22</v>
      </c>
      <c r="G5" s="18"/>
      <c r="I5" s="206" t="s">
        <v>23</v>
      </c>
      <c r="J5" s="120"/>
      <c r="K5" s="40"/>
    </row>
    <row r="6" spans="1:50" ht="22.5" customHeight="1">
      <c r="A6" s="15"/>
      <c r="B6" s="112"/>
      <c r="C6" s="113"/>
      <c r="D6" s="41" t="s">
        <v>24</v>
      </c>
      <c r="E6" s="18"/>
      <c r="F6" s="41" t="s">
        <v>25</v>
      </c>
      <c r="G6" s="18"/>
      <c r="I6" s="119" t="s">
        <v>6</v>
      </c>
      <c r="J6" s="120"/>
      <c r="K6" s="21"/>
    </row>
    <row r="7" spans="1:50" ht="22.5" customHeight="1">
      <c r="A7" s="15"/>
      <c r="B7" s="112"/>
      <c r="C7" s="113"/>
      <c r="D7" s="23" t="s">
        <v>61</v>
      </c>
      <c r="E7" s="21"/>
      <c r="F7" s="23" t="s">
        <v>62</v>
      </c>
      <c r="G7" s="21"/>
      <c r="I7" s="119" t="s">
        <v>7</v>
      </c>
      <c r="J7" s="120"/>
      <c r="K7" s="21"/>
    </row>
    <row r="8" spans="1:50" ht="22.5" customHeight="1">
      <c r="A8" s="15"/>
      <c r="B8" s="112"/>
      <c r="C8" s="113"/>
      <c r="D8" s="11" t="s">
        <v>28</v>
      </c>
      <c r="E8" s="19"/>
      <c r="F8" s="23" t="s">
        <v>29</v>
      </c>
      <c r="G8" s="18"/>
      <c r="I8" s="119" t="s">
        <v>3</v>
      </c>
      <c r="J8" s="120"/>
      <c r="K8" s="1" t="str">
        <f>DATEDIF(DATE(YEAR(K7),MONTH(K7),1), DATE(YEAR($K$2),MONTH($K$2),1), "Y") &amp; "年" &amp; DATEDIF(DATE(YEAR(K7),MONTH(K7),1), DATE(YEAR($K$2),MONTH($K$2),1), "YM") &amp; "ヶ月"</f>
        <v>0年0ヶ月</v>
      </c>
    </row>
    <row r="9" spans="1:50" ht="22.5" customHeight="1">
      <c r="A9" s="15"/>
      <c r="B9" s="112"/>
      <c r="C9" s="113"/>
      <c r="D9" s="18" t="s">
        <v>8</v>
      </c>
      <c r="E9" s="21"/>
      <c r="F9" s="18" t="s">
        <v>30</v>
      </c>
      <c r="G9" s="2" t="str">
        <f>DATEDIF(E9, $K$2, "Y") &amp; "歳" &amp; DATEDIF(E9, $K$2, "YM") &amp; "ヶ月"</f>
        <v>0歳0ヶ月</v>
      </c>
      <c r="I9" s="126" t="s">
        <v>31</v>
      </c>
      <c r="J9" s="120"/>
      <c r="K9" s="19"/>
    </row>
    <row r="10" spans="1:50" ht="22.5" customHeight="1">
      <c r="A10" s="15"/>
      <c r="B10" s="112"/>
      <c r="C10" s="113"/>
      <c r="D10" s="18" t="s">
        <v>11</v>
      </c>
      <c r="E10" s="18"/>
      <c r="F10" s="42" t="s">
        <v>32</v>
      </c>
      <c r="G10" s="43"/>
      <c r="I10" s="201" t="s">
        <v>33</v>
      </c>
      <c r="J10" s="111"/>
      <c r="K10" s="136" t="s">
        <v>310</v>
      </c>
    </row>
    <row r="11" spans="1:50" ht="22.5" customHeight="1">
      <c r="A11" s="15"/>
      <c r="B11" s="112"/>
      <c r="C11" s="113"/>
      <c r="D11" s="16" t="s">
        <v>12</v>
      </c>
      <c r="E11" s="16"/>
      <c r="F11" s="42" t="s">
        <v>9</v>
      </c>
      <c r="G11" s="44"/>
      <c r="I11" s="114"/>
      <c r="J11" s="115"/>
      <c r="K11" s="129"/>
    </row>
    <row r="12" spans="1:50" ht="22.5" customHeight="1">
      <c r="A12" s="15"/>
      <c r="B12" s="112"/>
      <c r="C12" s="113"/>
      <c r="D12" s="18" t="s">
        <v>34</v>
      </c>
      <c r="E12" s="18"/>
      <c r="F12" s="42" t="s">
        <v>10</v>
      </c>
      <c r="G12" s="44"/>
      <c r="I12" s="202" t="s">
        <v>63</v>
      </c>
      <c r="J12" s="123"/>
      <c r="K12" s="203"/>
    </row>
    <row r="13" spans="1:50" ht="22.5" customHeight="1">
      <c r="A13" s="15"/>
      <c r="B13" s="112"/>
      <c r="C13" s="113"/>
      <c r="D13" s="16" t="s">
        <v>36</v>
      </c>
      <c r="E13" s="25"/>
      <c r="F13" s="44" t="s">
        <v>13</v>
      </c>
      <c r="G13" s="43"/>
      <c r="I13" s="124"/>
      <c r="J13" s="125"/>
      <c r="K13" s="131"/>
      <c r="M13" s="45"/>
      <c r="N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</row>
    <row r="14" spans="1:50" ht="22.5" customHeight="1">
      <c r="B14" s="114"/>
      <c r="C14" s="115"/>
      <c r="D14" s="18" t="s">
        <v>5</v>
      </c>
      <c r="E14" s="19"/>
      <c r="F14" s="42" t="s">
        <v>15</v>
      </c>
      <c r="G14" s="17"/>
    </row>
    <row r="15" spans="1:50" ht="22.5" customHeight="1"/>
    <row r="16" spans="1:50" ht="15.5">
      <c r="A16" s="15"/>
      <c r="B16" s="136" t="s">
        <v>72</v>
      </c>
      <c r="C16" s="204" t="s">
        <v>305</v>
      </c>
      <c r="D16" s="18" t="s">
        <v>39</v>
      </c>
      <c r="E16" s="119" t="s">
        <v>41</v>
      </c>
      <c r="F16" s="120"/>
      <c r="G16" s="18" t="s">
        <v>44</v>
      </c>
      <c r="H16" s="194" t="s">
        <v>67</v>
      </c>
      <c r="I16" s="195"/>
      <c r="J16" s="196"/>
      <c r="K16" s="50"/>
      <c r="M16" s="47"/>
      <c r="N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</row>
    <row r="17" spans="1:50" ht="15.5">
      <c r="A17" s="15"/>
      <c r="B17" s="137"/>
      <c r="C17" s="137"/>
      <c r="D17" s="48"/>
      <c r="E17" s="197"/>
      <c r="F17" s="120"/>
      <c r="G17" s="53"/>
      <c r="H17" s="198" t="str">
        <f>COUNTA(G17:G20)&amp;"回"</f>
        <v>0回</v>
      </c>
      <c r="I17" s="195"/>
      <c r="J17" s="196"/>
      <c r="K17" s="50"/>
      <c r="M17" s="47"/>
      <c r="N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</row>
    <row r="18" spans="1:50" ht="15.5">
      <c r="A18" s="15"/>
      <c r="B18" s="137"/>
      <c r="C18" s="137"/>
      <c r="D18" s="48"/>
      <c r="E18" s="197"/>
      <c r="F18" s="120"/>
      <c r="G18" s="53"/>
      <c r="H18" s="26"/>
      <c r="I18" s="26"/>
      <c r="J18" s="26"/>
      <c r="K18" s="50"/>
      <c r="M18" s="47"/>
      <c r="N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</row>
    <row r="19" spans="1:50" ht="15.5">
      <c r="A19" s="15"/>
      <c r="B19" s="137"/>
      <c r="C19" s="137"/>
      <c r="D19" s="48"/>
      <c r="E19" s="197"/>
      <c r="F19" s="120"/>
      <c r="G19" s="53"/>
      <c r="H19" s="26"/>
      <c r="I19" s="26"/>
      <c r="J19" s="26"/>
      <c r="K19" s="50"/>
      <c r="M19" s="47"/>
      <c r="N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</row>
    <row r="20" spans="1:50" ht="15.5">
      <c r="A20" s="15"/>
      <c r="B20" s="137"/>
      <c r="C20" s="129"/>
      <c r="D20" s="48"/>
      <c r="E20" s="197"/>
      <c r="F20" s="120"/>
      <c r="G20" s="53"/>
      <c r="H20" s="26"/>
      <c r="I20" s="26"/>
      <c r="J20" s="26"/>
      <c r="K20" s="50"/>
      <c r="M20" s="47"/>
      <c r="N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</row>
    <row r="21" spans="1:50" ht="15.5">
      <c r="A21" s="15"/>
      <c r="B21" s="137"/>
      <c r="C21" s="136" t="s">
        <v>68</v>
      </c>
      <c r="D21" s="20" t="s">
        <v>39</v>
      </c>
      <c r="E21" s="20" t="s">
        <v>40</v>
      </c>
      <c r="F21" s="20" t="s">
        <v>41</v>
      </c>
      <c r="G21" s="20" t="s">
        <v>42</v>
      </c>
      <c r="H21" s="20" t="s">
        <v>43</v>
      </c>
      <c r="I21" s="20" t="s">
        <v>44</v>
      </c>
      <c r="J21" s="27" t="s">
        <v>45</v>
      </c>
      <c r="K21" s="28" t="s">
        <v>47</v>
      </c>
      <c r="M21" s="47"/>
      <c r="N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</row>
    <row r="22" spans="1:50" ht="15.5">
      <c r="A22" s="15"/>
      <c r="B22" s="137"/>
      <c r="C22" s="137"/>
      <c r="D22" s="29"/>
      <c r="E22" s="30"/>
      <c r="G22" s="31"/>
      <c r="H22" s="30"/>
      <c r="I22" s="49"/>
      <c r="J22" s="56">
        <f>IF(OR(D22="", E22="", H22=""), 0,
IF(AND($E$14="七段", AND(E22&lt;&gt;"全国高段者大会", E22&lt;&gt;"地区高段者大会")), 0,
IF(AND(E22="日本ベテランズ国際柔道大会", D22&lt;DATE(2019,1,1)), 0,
IF(
  (
    IF(I22="◯", 0, COUNTIFS($E$22:$E$104, E22, $D$22:$D$104, "&gt;="&amp;DATE(YEAR(D22),1,1), $D$22:$D$104, "&lt;="&amp;DATE(YEAR(D22),12,31), $I$22:$I$104, "◯")) +
    IF(OR(I22="◯", I22="×"), 0, COUNTIFS($E$22:$E$104, E22, $D$22:$D$104, "&gt;="&amp;DATE(YEAR(D22),1,1), $D$22:$D$104, "&lt;="&amp;DATE(YEAR(D22),12,31), $I$22:$I$104, "×")) +
    COUNTIFS($E$22:E22, E22, $D$22:D22, "&gt;="&amp;DATE(YEAR(D22),1,1), $D$22:D22, "&lt;="&amp;DATE(YEAR(D22),12,31), $I$22:I22, I22)
  )
  &gt; IF(E22="全国高段者大会", 2, IF(OR(E22="地区高段者大会", E22="全国柔道整復師高段者大会", E22="府県高段者大会"), 1, 100)),
  0,
  IF(E22="日本ベテランズ国際柔道大会",
    MAX(0, MIN(
      IF(I22="◯",
        IF(MATCH(H22,{"初段","弐段","参段","四段","五段","六段","七段","八段"},0)-MATCH($E$14,{"初段","弐段","参段","四段","五段","六段","七段","八段"},0)&gt;=2, 2, IF(MATCH(H22,{"初段","弐段","参段","四段","五段","六段","七段","八段"},0)-MATCH($E$14,{"初段","弐段","参段","四段","五段","六段","七段","八段"},0)=1, 1.5, IF(MATCH(H22,{"初段","弐段","参段","四段","五段","六段","七段","八段"},0)-MATCH($E$14,{"初段","弐段","参段","四段","五段","六段","七段","八段"},0)=0, 1, IF(MATCH(H22,{"初段","弐段","参段","四段","五段","六段","七段","八段"},0)-MATCH($E$14,{"初段","弐段","参段","四段","五段","六段","七段","八段"},0)=-1, 0.5, IF(MATCH(H22,{"初段","弐段","参段","四段","五段","六段","七段","八段"},0)-MATCH($E$14,{"初段","弐段","参段","四段","五段","六段","七段","八段"},0)=-2, 0.3, 0))))),
        IF(I22="×",
          IF(MATCH(H22,{"初段","弐段","参段","四段","五段","六段","七段","八段"},0)-MATCH($E$14,{"初段","弐段","参段","四段","五段","六段","七段","八段"},0)&gt;=2, 1, IF(MATCH(H22,{"初段","弐段","参段","四段","五段","六段","七段","八段"},0)-MATCH($E$14,{"初段","弐段","参段","四段","五段","六段","七段","八段"},0)=1, 0.75, IF(MATCH(H22,{"初段","弐段","参段","四段","五段","六段","七段","八段"},0)-MATCH($E$14,{"初段","弐段","参段","四段","五段","六段","七段","八段"},0)=0, 0.5, 0))),
          0
        )
      ),
     MAX(0,1-SUMIFS($J$21:J21, $E$21:E21, "日本ベテランズ国際柔道大会", $D$21:D21, "&gt;="&amp;DATE(YEAR(D22),1,1), $D$21:D21, "&lt;="&amp;DATE(YEAR(D22),12,31)))
    )),
    IF(E22="府県高段者大会",
      IF(I22="◯", 1, IF(I22="×", 0.5, 0)),
      IF(OR(E22="全国高段者大会", E22="地区高段者大会", E22="全国柔道整復師高段者大会"),
        (IF(I22="◯", 1, IF(I22="×", 0.5, 0)) + IF(OR(AND(E22="全国高段者大会", D22&gt;=DATE(2015,4,1)), AND(E22="地区高段者大会", D22&gt;=DATE(2019,4,1))), 0.25, 0)),
        IF(I22="◯",
          LOOKUP(IFERROR(MATCH(H22,{"初段","弐段","参段","四段","五段","六段","七段","八段"},0)-MATCH($E$14,{"初段","弐段","参段","四段","五段","六段","七段","八段"},0),-10),{-10,-2,-1,0,1,2},{0,0.3,0.5,1,1.5,2}),
          IF(I22="×",
            LOOKUP(IFERROR(MATCH(H22,{"初段","弐段","参段","四段","五段","六段","七段","八段"},0)-MATCH($E$14,{"初段","弐段","参段","四段","五段","六段","七段","八段"},0),-10),{-10,0,1,2},{0,0.5,0.75,1}),
            0
          )
        )
      )
    )
  )
))))</f>
        <v>0</v>
      </c>
      <c r="K22" s="28">
        <f>SUMIF(E22:E31, "全国高段者大会", J22:J31)
+ SUMIF(E22:E31, "地区高段者大会", J22:J31)
+ SUMIF(E22:E31, "全国柔道整復師高段者大会", J22:J31)</f>
        <v>0</v>
      </c>
      <c r="M22" s="47"/>
      <c r="N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</row>
    <row r="23" spans="1:50" ht="15.5">
      <c r="A23" s="15"/>
      <c r="B23" s="137"/>
      <c r="C23" s="137"/>
      <c r="D23" s="29"/>
      <c r="E23" s="30"/>
      <c r="F23" s="33"/>
      <c r="G23" s="31"/>
      <c r="H23" s="30"/>
      <c r="I23" s="49"/>
      <c r="J23" s="56">
        <f t="shared" ref="J23:J31" si="0">IF(OR(D23="", E23="", H23=""), 0,
IF(AND($E$14="七段", AND(E23&lt;&gt;"全国高段者大会", E23&lt;&gt;"地区高段者大会")), 0,
IF(AND(E23="日本ベテランズ国際柔道大会", D23&lt;DATE(2019,1,1)), 0,
IF(
  (
    IF(I23="◯", 0, COUNTIFS($E$22:$E$104, E23, $D$22:$D$104, "&gt;="&amp;DATE(YEAR(D23),1,1), $D$22:$D$104, "&lt;="&amp;DATE(YEAR(D23),12,31), $I$22:$I$104, "◯")) +
    IF(OR(I23="◯", I23="×"), 0, COUNTIFS($E$22:$E$104, E23, $D$22:$D$104, "&gt;="&amp;DATE(YEAR(D23),1,1), $D$22:$D$104, "&lt;="&amp;DATE(YEAR(D23),12,31), $I$22:$I$104, "×")) +
    COUNTIFS($E$22:E23, E23, $D$22:D23, "&gt;="&amp;DATE(YEAR(D23),1,1), $D$22:D23, "&lt;="&amp;DATE(YEAR(D23),12,31), $I$22:I23, I23)
  )
  &gt; IF(E23="全国高段者大会", 2, IF(OR(E23="地区高段者大会", E23="全国柔道整復師高段者大会", E23="府県高段者大会"), 1, 100)),
  0,
  IF(E23="日本ベテランズ国際柔道大会",
    MAX(0, MIN(
      IF(I23="◯",
        IF(MATCH(H23,{"初段","弐段","参段","四段","五段","六段","七段","八段"},0)-MATCH($E$14,{"初段","弐段","参段","四段","五段","六段","七段","八段"},0)&gt;=2, 2, IF(MATCH(H23,{"初段","弐段","参段","四段","五段","六段","七段","八段"},0)-MATCH($E$14,{"初段","弐段","参段","四段","五段","六段","七段","八段"},0)=1, 1.5, IF(MATCH(H23,{"初段","弐段","参段","四段","五段","六段","七段","八段"},0)-MATCH($E$14,{"初段","弐段","参段","四段","五段","六段","七段","八段"},0)=0, 1, IF(MATCH(H23,{"初段","弐段","参段","四段","五段","六段","七段","八段"},0)-MATCH($E$14,{"初段","弐段","参段","四段","五段","六段","七段","八段"},0)=-1, 0.5, IF(MATCH(H23,{"初段","弐段","参段","四段","五段","六段","七段","八段"},0)-MATCH($E$14,{"初段","弐段","参段","四段","五段","六段","七段","八段"},0)=-2, 0.3, 0))))),
        IF(I23="×",
          IF(MATCH(H23,{"初段","弐段","参段","四段","五段","六段","七段","八段"},0)-MATCH($E$14,{"初段","弐段","参段","四段","五段","六段","七段","八段"},0)&gt;=2, 1, IF(MATCH(H23,{"初段","弐段","参段","四段","五段","六段","七段","八段"},0)-MATCH($E$14,{"初段","弐段","参段","四段","五段","六段","七段","八段"},0)=1, 0.75, IF(MATCH(H23,{"初段","弐段","参段","四段","五段","六段","七段","八段"},0)-MATCH($E$14,{"初段","弐段","参段","四段","五段","六段","七段","八段"},0)=0, 0.5, 0))),
          0
        )
      ),
      1 - SUMIFS($J$21:J22, $E$21:E22, "日本ベテランズ国際柔道大会", $D$21:D22, "&gt;="&amp;DATE(YEAR(D23),1,1), $D$21:D22, "&lt;="&amp;DATE(YEAR(D23),12,31))
    )),
    IF(E23="府県高段者大会",
      IF(I23="◯", 1, IF(I23="×", 0.5, 0)),
      IF(OR(E23="全国高段者大会", E23="地区高段者大会", E23="全国柔道整復師高段者大会"),
        (IF(I23="◯", 1, IF(I23="×", 0.5, 0)) + IF(OR(AND(E23="全国高段者大会", D23&gt;=DATE(2015,4,1)), AND(E23="地区高段者大会", D23&gt;=DATE(2019,4,1))), 0.25, 0)),
        IF(I23="◯",
          LOOKUP(IFERROR(MATCH(H23,{"初段","弐段","参段","四段","五段","六段","七段","八段"},0)-MATCH($E$14,{"初段","弐段","参段","四段","五段","六段","七段","八段"},0),-10),{-10,-2,-1,0,1,2},{0,0.3,0.5,1,1.5,2}),
          IF(I23="×",
            LOOKUP(IFERROR(MATCH(H23,{"初段","弐段","参段","四段","五段","六段","七段","八段"},0)-MATCH($E$14,{"初段","弐段","参段","四段","五段","六段","七段","八段"},0),-10),{-10,0,1,2},{0,0.5,0.75,1}),
            0
          )
        )
      )
    )
  )
))))</f>
        <v>0</v>
      </c>
      <c r="K23" s="28" t="s">
        <v>48</v>
      </c>
      <c r="M23" s="47"/>
      <c r="N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</row>
    <row r="24" spans="1:50" ht="15.5">
      <c r="A24" s="15"/>
      <c r="B24" s="137"/>
      <c r="C24" s="137"/>
      <c r="D24" s="29"/>
      <c r="E24" s="30"/>
      <c r="F24" s="33"/>
      <c r="G24" s="31"/>
      <c r="H24" s="30"/>
      <c r="I24" s="49"/>
      <c r="J24" s="56">
        <f t="shared" si="0"/>
        <v>0</v>
      </c>
      <c r="K24" s="28">
        <f>SUMIF(E22:E31, "府県高段者大会", J22:J31)
+ SUMIF(E22:E31, "日本ベテランズ国際柔道大会", J22:J31)</f>
        <v>0</v>
      </c>
      <c r="M24" s="47"/>
      <c r="N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</row>
    <row r="25" spans="1:50" ht="15.5">
      <c r="A25" s="15"/>
      <c r="B25" s="137"/>
      <c r="C25" s="137"/>
      <c r="D25" s="29"/>
      <c r="E25" s="30"/>
      <c r="F25" s="33"/>
      <c r="G25" s="31"/>
      <c r="H25" s="30"/>
      <c r="I25" s="49"/>
      <c r="J25" s="56">
        <f t="shared" si="0"/>
        <v>0</v>
      </c>
      <c r="K25" s="28" t="s">
        <v>50</v>
      </c>
      <c r="M25" s="47"/>
      <c r="N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</row>
    <row r="26" spans="1:50" ht="15.5">
      <c r="A26" s="15"/>
      <c r="B26" s="137"/>
      <c r="C26" s="137"/>
      <c r="D26" s="29"/>
      <c r="E26" s="30"/>
      <c r="F26" s="33"/>
      <c r="G26" s="31"/>
      <c r="H26" s="30"/>
      <c r="I26" s="49"/>
      <c r="J26" s="56">
        <f t="shared" si="0"/>
        <v>0</v>
      </c>
      <c r="K26" s="28">
        <f>SUM(K22,K24)</f>
        <v>0</v>
      </c>
      <c r="M26" s="47"/>
      <c r="N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</row>
    <row r="27" spans="1:50" ht="15.5">
      <c r="A27" s="15"/>
      <c r="B27" s="137"/>
      <c r="C27" s="137"/>
      <c r="D27" s="29"/>
      <c r="E27" s="30"/>
      <c r="F27" s="33"/>
      <c r="G27" s="31"/>
      <c r="H27" s="30"/>
      <c r="I27" s="49"/>
      <c r="J27" s="57">
        <f t="shared" si="0"/>
        <v>0</v>
      </c>
      <c r="M27" s="47"/>
      <c r="N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</row>
    <row r="28" spans="1:50" ht="15.5">
      <c r="A28" s="15"/>
      <c r="B28" s="137"/>
      <c r="C28" s="137"/>
      <c r="D28" s="29"/>
      <c r="E28" s="30"/>
      <c r="F28" s="33"/>
      <c r="G28" s="31"/>
      <c r="H28" s="30"/>
      <c r="I28" s="49"/>
      <c r="J28" s="57">
        <f t="shared" si="0"/>
        <v>0</v>
      </c>
      <c r="M28" s="47"/>
      <c r="N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</row>
    <row r="29" spans="1:50" ht="15.5">
      <c r="A29" s="15"/>
      <c r="B29" s="137"/>
      <c r="C29" s="137"/>
      <c r="D29" s="29"/>
      <c r="E29" s="30"/>
      <c r="F29" s="33"/>
      <c r="G29" s="31"/>
      <c r="H29" s="30"/>
      <c r="I29" s="49"/>
      <c r="J29" s="57">
        <f t="shared" si="0"/>
        <v>0</v>
      </c>
      <c r="M29" s="47"/>
      <c r="N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</row>
    <row r="30" spans="1:50" ht="15.5">
      <c r="A30" s="15"/>
      <c r="B30" s="203"/>
      <c r="C30" s="137"/>
      <c r="D30" s="29"/>
      <c r="E30" s="30"/>
      <c r="F30" s="33"/>
      <c r="G30" s="31"/>
      <c r="H30" s="30"/>
      <c r="I30" s="49"/>
      <c r="J30" s="57">
        <f t="shared" si="0"/>
        <v>0</v>
      </c>
      <c r="M30" s="47"/>
      <c r="N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</row>
    <row r="31" spans="1:50" ht="15.5">
      <c r="A31" s="15"/>
      <c r="B31" s="131"/>
      <c r="C31" s="129"/>
      <c r="D31" s="29"/>
      <c r="E31" s="30"/>
      <c r="F31" s="33"/>
      <c r="G31" s="31"/>
      <c r="H31" s="30"/>
      <c r="I31" s="49"/>
      <c r="J31" s="57">
        <f t="shared" si="0"/>
        <v>0</v>
      </c>
      <c r="M31" s="47"/>
      <c r="N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</row>
    <row r="32" spans="1:50" ht="22.5" customHeight="1"/>
    <row r="33" spans="1:50" ht="15.5">
      <c r="A33" s="15"/>
      <c r="B33" s="207" t="s">
        <v>73</v>
      </c>
      <c r="C33" s="207" t="s">
        <v>66</v>
      </c>
      <c r="D33" s="18" t="s">
        <v>39</v>
      </c>
      <c r="E33" s="119" t="s">
        <v>41</v>
      </c>
      <c r="F33" s="120"/>
      <c r="G33" s="18" t="s">
        <v>44</v>
      </c>
      <c r="H33" s="194" t="s">
        <v>67</v>
      </c>
      <c r="I33" s="195"/>
      <c r="J33" s="196"/>
      <c r="K33" s="50"/>
      <c r="M33" s="47"/>
      <c r="N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</row>
    <row r="34" spans="1:50" ht="15.5">
      <c r="A34" s="15"/>
      <c r="B34" s="137"/>
      <c r="C34" s="137"/>
      <c r="D34" s="48"/>
      <c r="E34" s="197"/>
      <c r="F34" s="120"/>
      <c r="G34" s="53"/>
      <c r="H34" s="198" t="str">
        <f>COUNTA(G34:G37)&amp;"回"</f>
        <v>0回</v>
      </c>
      <c r="I34" s="195"/>
      <c r="J34" s="196"/>
      <c r="K34" s="50"/>
      <c r="M34" s="47"/>
      <c r="N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</row>
    <row r="35" spans="1:50" ht="15.5">
      <c r="A35" s="15"/>
      <c r="B35" s="137"/>
      <c r="C35" s="137"/>
      <c r="D35" s="48"/>
      <c r="E35" s="197"/>
      <c r="F35" s="120"/>
      <c r="G35" s="53"/>
      <c r="H35" s="26"/>
      <c r="I35" s="26"/>
      <c r="J35" s="26"/>
      <c r="K35" s="50"/>
      <c r="M35" s="47"/>
      <c r="N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</row>
    <row r="36" spans="1:50" ht="15.5">
      <c r="A36" s="15"/>
      <c r="B36" s="137"/>
      <c r="C36" s="137"/>
      <c r="D36" s="48"/>
      <c r="E36" s="197"/>
      <c r="F36" s="120"/>
      <c r="G36" s="53"/>
      <c r="H36" s="26"/>
      <c r="I36" s="26"/>
      <c r="J36" s="26"/>
      <c r="K36" s="50"/>
      <c r="M36" s="47"/>
      <c r="N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</row>
    <row r="37" spans="1:50" ht="15.5">
      <c r="A37" s="15"/>
      <c r="B37" s="137"/>
      <c r="C37" s="129"/>
      <c r="D37" s="48"/>
      <c r="E37" s="197"/>
      <c r="F37" s="120"/>
      <c r="G37" s="53"/>
      <c r="H37" s="26"/>
      <c r="I37" s="26"/>
      <c r="J37" s="26"/>
      <c r="K37" s="50"/>
      <c r="M37" s="47"/>
      <c r="N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</row>
    <row r="38" spans="1:50" ht="15.5">
      <c r="A38" s="15"/>
      <c r="B38" s="137"/>
      <c r="C38" s="136" t="s">
        <v>68</v>
      </c>
      <c r="D38" s="20" t="s">
        <v>39</v>
      </c>
      <c r="E38" s="20" t="s">
        <v>40</v>
      </c>
      <c r="F38" s="20" t="s">
        <v>41</v>
      </c>
      <c r="G38" s="20" t="s">
        <v>42</v>
      </c>
      <c r="H38" s="20" t="s">
        <v>43</v>
      </c>
      <c r="I38" s="20" t="s">
        <v>44</v>
      </c>
      <c r="J38" s="27" t="s">
        <v>45</v>
      </c>
      <c r="K38" s="28" t="s">
        <v>47</v>
      </c>
      <c r="M38" s="47"/>
      <c r="N38" s="47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</row>
    <row r="39" spans="1:50" ht="15.5">
      <c r="A39" s="15"/>
      <c r="B39" s="137"/>
      <c r="C39" s="137"/>
      <c r="D39" s="29"/>
      <c r="E39" s="30"/>
      <c r="G39" s="31"/>
      <c r="H39" s="30"/>
      <c r="I39" s="49"/>
      <c r="J39" s="56">
        <f t="shared" ref="J39:J48" si="1">IF(OR(D39="", E39="", H39=""), 0,
  IF(E39="府県高段者大会",
    IF(MATCH(H39,{"初段","弐段","参段","四段","五段","六段","七段","八段"},0)&lt;&gt;MATCH($E$14,{"初段","弐段","参段","四段","五段","六段","七段","八段"},0), 0,
      IF(COUNTIFS($E$38:E39, E39, $D$38:D39, "&gt;="&amp;DATE(YEAR(D39),1,1), $D$38:D39, "&lt;="&amp;DATE(YEAR(D39),12,31))&gt;1, 0,
        IF(I39="◯",
          IF(MATCH(H39,{"初段","弐段","参段","四段","五段","六段","七段","八段"},0)-MATCH($E$14,{"初段","弐段","参段","四段","五段","六段","七段","八段"},0)&gt;=2, 2, IF(MATCH(H39,{"初段","弐段","参段","四段","五段","六段","七段","八段"},0)-MATCH($E$14,{"初段","弐段","参段","四段","五段","六段","七段","八段"},0)=1, 1.5, IF(MATCH(H39,{"初段","弐段","参段","四段","五段","六段","七段","八段"},0)-MATCH($E$14,{"初段","弐段","参段","四段","五段","六段","七段","八段"},0)=0, 1, IF(MATCH(H39,{"初段","弐段","参段","四段","五段","六段","七段","八段"},0)-MATCH($E$14,{"初段","弐段","参段","四段","五段","六段","七段","八段"},0)=-1, 0.5, IF(MATCH(H39,{"初段","弐段","参段","四段","五段","六段","七段","八段"},0)-MATCH($E$14,{"初段","弐段","参段","四段","五段","六段","七段","八段"},0)=-2, 0.3, 0))))),
          IF(I39="×",
            IF(MATCH(H39,{"初段","弐段","参段","四段","五段","六段","七段","八段"},0)-MATCH($E$14,{"初段","弐段","参段","四段","五段","六段","七段","八段"},0)&gt;=2, 1, IF(MATCH(H39,{"初段","弐段","参段","四段","五段","六段","七段","八段"},0)-MATCH($E$14,{"初段","弐段","参段","四段","五段","六段","七段","八段"},0)=1, 0.75, IF(MATCH(H39,{"初段","弐段","参段","四段","五段","六段","七段","八段"},0)-MATCH($E$14,{"初段","弐段","参段","四段","五段","六段","七段","八段"},0)=0, 0.5, 0))),
            0
          )
        )
      )
    ),
    IF(AND(E39="日本ベテランズ国際柔道大会", D39&lt;DATE(2019,1,1)), 0,
      IF(E39="日本ベテランズ国際柔道大会",
        MAX(0, MIN(
          IF(I39="◯",
            IF(MATCH(H39,{"初段","弐段","参段","四段","五段","六段","七段","八段"},0)-MATCH($E$14,{"初段","弐段","参段","四段","五段","六段","七段","八段"},0)&gt;=2, 2, IF(MATCH(H39,{"初段","弐段","参段","四段","五段","六段","七段","八段"},0)-MATCH($E$14,{"初段","弐段","参段","四段","五段","六段","七段","八段"},0)=1, 1.5, IF(MATCH(H39,{"初段","弐段","参段","四段","五段","六段","七段","八段"},0)-MATCH($E$14,{"初段","弐段","参段","四段","五段","六段","七段","八段"},0)=0, 1, IF(MATCH(H39,{"初段","弐段","参段","四段","五段","六段","七段","八段"},0)-MATCH($E$14,{"初段","弐段","参段","四段","五段","六段","七段","八段"},0)=-1, 0.5, IF(MATCH(H39,{"初段","弐段","参段","四段","五段","六段","七段","八段"},0)-MATCH($E$14,{"初段","弐段","参段","四段","五段","六段","七段","八段"},0)=-2, 0.3, 0))))),
            IF(I39="×",
              IF(MATCH(H39,{"初段","弐段","参段","四段","五段","六段","七段","八段"},0)-MATCH($E$14,{"初段","弐段","参段","四段","五段","六段","七段","八段"},0)&gt;=2, 1, IF(MATCH(H39,{"初段","弐段","参段","四段","五段","六段","七段","八段"},0)-MATCH($E$14,{"初段","弐段","参段","四段","五段","六段","七段","八段"},0)=1, 0.75, IF(MATCH(H39,{"初段","弐段","参段","四段","五段","六段","七段","八段"},0)-MATCH($E$14,{"初段","弐段","参段","四段","五段","六段","七段","八段"},0)=0, 0.5, 0))),
              0
            )
          ),
          1 - SUMIFS($J$38:J38, $E$38:E38, "日本ベテランズ国際柔道大会", $D$38:D38, "&gt;="&amp;DATE(YEAR(D39),1,1), $D$38:D38, "&lt;="&amp;DATE(YEAR(D39),12,31))
        )),
        IF(OR(E39="全国高段者大会", E39="地区高段者大会", E39="全国柔道整復師高段者大会"),
          IF(MATCH(H39,{"初段","弐段","参段","四段","五段","六段","七段","八段"},0)&lt;&gt;MATCH($E$14,{"初段","弐段","参段","四段","五段","六段","七段","八段"},0), 0,
            IF(COUNTIFS($E$38:E39, E39, $D$38:D39, "&gt;="&amp;DATE(YEAR(D39),1,1), $D$38:D39, "&lt;="&amp;DATE(YEAR(D39),12,31))&gt;IF(E39="全国高段者大会", 2, 1),
              0,
              (IF(I39="◯", 1, IF(I39="×", 0.5, 0)) + IF(OR(AND(E39="全国高段者大会", D39&gt;=DATE(2015,4,1)), AND(E39="地区高段者大会", D39&gt;=DATE(2019,4,1))), 0.25, 0))
            )
          ),
          0
        )
      )
    )
  )
)</f>
        <v>0</v>
      </c>
      <c r="K39" s="28">
        <f>SUMIF(E39:E48, "全国高段者大会", J39:J48)
+ SUMIF(E39:E48, "地区高段者大会", J39:J48)
+ SUMIF(E39:E48, "全国柔道整復師高段者大会", J39:J48)
+ SUMIF(E39:E48, "日本ベテランズ国際柔道大会", J39:J48)</f>
        <v>0</v>
      </c>
      <c r="M39" s="47"/>
      <c r="N39" s="47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</row>
    <row r="40" spans="1:50" ht="15.5">
      <c r="A40" s="15"/>
      <c r="B40" s="137"/>
      <c r="C40" s="137"/>
      <c r="D40" s="29"/>
      <c r="E40" s="30"/>
      <c r="F40" s="33"/>
      <c r="G40" s="31"/>
      <c r="H40" s="30"/>
      <c r="I40" s="49"/>
      <c r="J40" s="56">
        <f t="shared" si="1"/>
        <v>0</v>
      </c>
      <c r="K40" s="28" t="s">
        <v>48</v>
      </c>
      <c r="M40" s="47"/>
      <c r="N40" s="47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</row>
    <row r="41" spans="1:50" ht="15.5">
      <c r="A41" s="15"/>
      <c r="B41" s="137"/>
      <c r="C41" s="137"/>
      <c r="D41" s="29"/>
      <c r="E41" s="30"/>
      <c r="F41" s="33"/>
      <c r="G41" s="31"/>
      <c r="H41" s="30"/>
      <c r="I41" s="49"/>
      <c r="J41" s="56">
        <f t="shared" si="1"/>
        <v>0</v>
      </c>
      <c r="K41" s="28">
        <f>SUMIF(E39:E48, "府県高段者大会", J39:J48)
+ SUMIF(E39:E48, "日本ベテランズ国際柔道大会", J39:J48)</f>
        <v>0</v>
      </c>
      <c r="M41" s="47"/>
      <c r="N41" s="47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</row>
    <row r="42" spans="1:50" ht="15.5">
      <c r="A42" s="15"/>
      <c r="B42" s="137"/>
      <c r="C42" s="137"/>
      <c r="D42" s="29"/>
      <c r="E42" s="30"/>
      <c r="F42" s="33"/>
      <c r="G42" s="31"/>
      <c r="H42" s="30"/>
      <c r="I42" s="49"/>
      <c r="J42" s="56">
        <f t="shared" si="1"/>
        <v>0</v>
      </c>
      <c r="K42" s="28" t="s">
        <v>50</v>
      </c>
      <c r="M42" s="47"/>
      <c r="N42" s="47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</row>
    <row r="43" spans="1:50" ht="15.5">
      <c r="A43" s="15"/>
      <c r="B43" s="137"/>
      <c r="C43" s="137"/>
      <c r="D43" s="29"/>
      <c r="E43" s="30"/>
      <c r="F43" s="33"/>
      <c r="G43" s="31"/>
      <c r="H43" s="30"/>
      <c r="I43" s="49"/>
      <c r="J43" s="56">
        <f t="shared" si="1"/>
        <v>0</v>
      </c>
      <c r="K43" s="28">
        <f>SUM(K39,K41)</f>
        <v>0</v>
      </c>
      <c r="M43" s="47"/>
      <c r="N43" s="47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</row>
    <row r="44" spans="1:50" ht="15.5">
      <c r="A44" s="15"/>
      <c r="B44" s="137"/>
      <c r="C44" s="137"/>
      <c r="D44" s="29"/>
      <c r="E44" s="30"/>
      <c r="F44" s="33"/>
      <c r="G44" s="31"/>
      <c r="H44" s="30"/>
      <c r="I44" s="49"/>
      <c r="J44" s="57">
        <f t="shared" si="1"/>
        <v>0</v>
      </c>
      <c r="M44" s="47"/>
      <c r="N44" s="47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</row>
    <row r="45" spans="1:50" ht="15.5">
      <c r="A45" s="15"/>
      <c r="B45" s="137"/>
      <c r="C45" s="137"/>
      <c r="D45" s="29"/>
      <c r="E45" s="30"/>
      <c r="F45" s="33"/>
      <c r="G45" s="31"/>
      <c r="H45" s="30"/>
      <c r="I45" s="49"/>
      <c r="J45" s="57">
        <f t="shared" si="1"/>
        <v>0</v>
      </c>
      <c r="M45" s="47"/>
      <c r="N45" s="47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</row>
    <row r="46" spans="1:50" ht="15.5">
      <c r="A46" s="15"/>
      <c r="B46" s="137"/>
      <c r="C46" s="137"/>
      <c r="D46" s="29"/>
      <c r="E46" s="30"/>
      <c r="F46" s="33"/>
      <c r="G46" s="31"/>
      <c r="H46" s="30"/>
      <c r="I46" s="49"/>
      <c r="J46" s="57">
        <f t="shared" si="1"/>
        <v>0</v>
      </c>
      <c r="M46" s="47"/>
      <c r="N46" s="47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</row>
    <row r="47" spans="1:50" ht="15.5">
      <c r="A47" s="15"/>
      <c r="B47" s="203"/>
      <c r="C47" s="137"/>
      <c r="D47" s="29"/>
      <c r="E47" s="30"/>
      <c r="F47" s="33"/>
      <c r="G47" s="31"/>
      <c r="H47" s="30"/>
      <c r="I47" s="49"/>
      <c r="J47" s="57">
        <f t="shared" si="1"/>
        <v>0</v>
      </c>
      <c r="M47" s="47"/>
      <c r="N47" s="47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</row>
    <row r="48" spans="1:50" ht="15.5">
      <c r="A48" s="15"/>
      <c r="B48" s="131"/>
      <c r="C48" s="129"/>
      <c r="D48" s="29"/>
      <c r="E48" s="30"/>
      <c r="F48" s="33"/>
      <c r="G48" s="31"/>
      <c r="H48" s="30"/>
      <c r="I48" s="49"/>
      <c r="J48" s="57">
        <f t="shared" si="1"/>
        <v>0</v>
      </c>
      <c r="M48" s="47"/>
      <c r="N48" s="47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</row>
    <row r="49" spans="1:50" ht="22.5" customHeight="1">
      <c r="M49" s="47"/>
      <c r="N49" s="4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</row>
    <row r="50" spans="1:50" ht="82.5" customHeight="1">
      <c r="A50" s="15"/>
      <c r="B50" s="206" t="s">
        <v>51</v>
      </c>
      <c r="C50" s="120"/>
      <c r="D50" s="138" t="s">
        <v>314</v>
      </c>
      <c r="E50" s="139"/>
      <c r="F50" s="139"/>
      <c r="G50" s="120"/>
      <c r="I50" s="132" t="s">
        <v>52</v>
      </c>
      <c r="J50" s="111"/>
      <c r="K50" s="116" t="s">
        <v>310</v>
      </c>
      <c r="M50" s="47"/>
      <c r="N50" s="47"/>
    </row>
    <row r="51" spans="1:50" ht="82.5" customHeight="1">
      <c r="A51" s="15"/>
      <c r="B51" s="206" t="s">
        <v>53</v>
      </c>
      <c r="C51" s="120"/>
      <c r="D51" s="138" t="s">
        <v>315</v>
      </c>
      <c r="E51" s="139"/>
      <c r="F51" s="139"/>
      <c r="G51" s="120"/>
      <c r="I51" s="112"/>
      <c r="J51" s="113"/>
      <c r="K51" s="117"/>
    </row>
    <row r="52" spans="1:50" ht="41.25" customHeight="1">
      <c r="A52" s="15"/>
      <c r="B52" s="110" t="s">
        <v>54</v>
      </c>
      <c r="C52" s="111"/>
      <c r="D52" s="18" t="s">
        <v>55</v>
      </c>
      <c r="E52" s="105"/>
      <c r="F52" s="140" t="s">
        <v>308</v>
      </c>
      <c r="G52" s="111"/>
      <c r="I52" s="112"/>
      <c r="J52" s="113"/>
      <c r="K52" s="117"/>
    </row>
    <row r="53" spans="1:50" ht="41.25" customHeight="1">
      <c r="A53" s="15"/>
      <c r="B53" s="200"/>
      <c r="C53" s="196"/>
      <c r="D53" s="51"/>
      <c r="E53" s="19"/>
      <c r="F53" s="114"/>
      <c r="G53" s="115"/>
      <c r="I53" s="200"/>
      <c r="J53" s="196"/>
      <c r="K53" s="118"/>
    </row>
    <row r="54" spans="1:50" ht="41.25" customHeight="1">
      <c r="A54" s="15"/>
      <c r="B54" s="199" t="s">
        <v>70</v>
      </c>
      <c r="C54" s="113"/>
      <c r="D54" s="18" t="s">
        <v>57</v>
      </c>
      <c r="E54" s="105"/>
      <c r="F54" s="140" t="s">
        <v>308</v>
      </c>
      <c r="G54" s="111"/>
      <c r="I54" s="199" t="s">
        <v>58</v>
      </c>
      <c r="J54" s="113"/>
      <c r="K54" s="116" t="s">
        <v>310</v>
      </c>
    </row>
    <row r="55" spans="1:50" ht="41.25" customHeight="1">
      <c r="A55" s="15"/>
      <c r="B55" s="200"/>
      <c r="C55" s="196"/>
      <c r="D55" s="52" t="s">
        <v>59</v>
      </c>
      <c r="E55" s="34"/>
      <c r="F55" s="114"/>
      <c r="G55" s="115"/>
      <c r="I55" s="112"/>
      <c r="J55" s="113"/>
      <c r="K55" s="117"/>
    </row>
    <row r="56" spans="1:50" ht="41.25" customHeight="1">
      <c r="A56" s="15"/>
      <c r="B56" s="199" t="s">
        <v>60</v>
      </c>
      <c r="C56" s="113"/>
      <c r="D56" s="140" t="s">
        <v>308</v>
      </c>
      <c r="E56" s="141"/>
      <c r="F56" s="141"/>
      <c r="G56" s="111"/>
      <c r="I56" s="112"/>
      <c r="J56" s="113"/>
      <c r="K56" s="117"/>
    </row>
    <row r="57" spans="1:50" ht="41.25" customHeight="1">
      <c r="A57" s="15"/>
      <c r="B57" s="200"/>
      <c r="C57" s="196"/>
      <c r="D57" s="114"/>
      <c r="E57" s="142"/>
      <c r="F57" s="142"/>
      <c r="G57" s="115"/>
      <c r="I57" s="200"/>
      <c r="J57" s="196"/>
      <c r="K57" s="118"/>
    </row>
    <row r="58" spans="1:50" ht="14">
      <c r="A58" s="8"/>
      <c r="B58" s="8"/>
      <c r="C58" s="8"/>
      <c r="D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</row>
    <row r="59" spans="1:50" ht="14">
      <c r="A59" s="8"/>
      <c r="B59" s="8"/>
      <c r="C59" s="8"/>
      <c r="D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</row>
    <row r="60" spans="1:50" ht="14">
      <c r="A60" s="8"/>
      <c r="B60" s="8"/>
      <c r="C60" s="8"/>
      <c r="D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</row>
    <row r="61" spans="1:50" ht="14">
      <c r="A61" s="8"/>
      <c r="B61" s="8"/>
      <c r="C61" s="8"/>
      <c r="D61" s="8"/>
      <c r="G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</row>
    <row r="62" spans="1:50" ht="14">
      <c r="A62" s="8"/>
      <c r="B62" s="8"/>
      <c r="C62" s="8"/>
      <c r="D62" s="8"/>
      <c r="G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</row>
    <row r="63" spans="1:50" ht="14.5">
      <c r="A63" s="8"/>
      <c r="B63" s="8"/>
      <c r="C63" s="8"/>
      <c r="D63" s="8"/>
      <c r="E63" s="35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</row>
    <row r="64" spans="1:50" ht="14.5">
      <c r="A64" s="8"/>
      <c r="B64" s="8"/>
      <c r="C64" s="8"/>
      <c r="D64" s="8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</row>
    <row r="65" spans="1:50" ht="14.5">
      <c r="A65" s="8"/>
      <c r="B65" s="8"/>
      <c r="C65" s="8"/>
      <c r="D65" s="8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</row>
    <row r="66" spans="1:50" ht="14.5">
      <c r="A66" s="8"/>
      <c r="B66" s="8"/>
      <c r="C66" s="8"/>
      <c r="D66" s="8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</row>
    <row r="67" spans="1:50" ht="14.5">
      <c r="A67" s="8"/>
      <c r="B67" s="8"/>
      <c r="C67" s="8"/>
      <c r="D67" s="8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</row>
    <row r="68" spans="1:50" ht="14.5">
      <c r="A68" s="8"/>
      <c r="B68" s="8"/>
      <c r="C68" s="8"/>
      <c r="D68" s="8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</row>
    <row r="69" spans="1:50" ht="14">
      <c r="A69" s="8"/>
      <c r="B69" s="8"/>
      <c r="C69" s="8"/>
      <c r="D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</row>
    <row r="70" spans="1:50" ht="14">
      <c r="A70" s="8"/>
      <c r="B70" s="8"/>
      <c r="C70" s="8"/>
      <c r="D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</row>
    <row r="71" spans="1:50" ht="14">
      <c r="A71" s="8"/>
      <c r="B71" s="8"/>
      <c r="C71" s="8"/>
      <c r="D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</row>
    <row r="72" spans="1:50" ht="14">
      <c r="A72" s="8"/>
      <c r="B72" s="8"/>
      <c r="C72" s="8"/>
      <c r="D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</row>
    <row r="73" spans="1:50" ht="14">
      <c r="A73" s="8"/>
      <c r="B73" s="8"/>
      <c r="C73" s="8"/>
      <c r="D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</row>
    <row r="74" spans="1:50" ht="14">
      <c r="A74" s="8"/>
      <c r="B74" s="8"/>
      <c r="C74" s="8"/>
      <c r="D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</row>
    <row r="75" spans="1:50" ht="14">
      <c r="A75" s="8"/>
      <c r="B75" s="8"/>
      <c r="C75" s="8"/>
      <c r="D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</row>
    <row r="76" spans="1:50" ht="14">
      <c r="A76" s="8"/>
      <c r="B76" s="8"/>
      <c r="C76" s="8"/>
      <c r="D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</row>
    <row r="77" spans="1:50" ht="1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</row>
    <row r="78" spans="1:50" ht="1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</row>
    <row r="79" spans="1:50" ht="1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</row>
    <row r="80" spans="1:50" ht="1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</row>
    <row r="81" spans="1:50" ht="1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</row>
    <row r="82" spans="1:50" ht="1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</row>
    <row r="83" spans="1:50" ht="1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</row>
    <row r="84" spans="1:50" ht="1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</row>
    <row r="85" spans="1:50" ht="1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</row>
    <row r="86" spans="1:50" ht="1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</row>
    <row r="87" spans="1:50" ht="1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</row>
    <row r="88" spans="1:50" ht="1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</row>
    <row r="89" spans="1:50" ht="1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</row>
    <row r="90" spans="1:50" ht="1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</row>
    <row r="91" spans="1:50" ht="1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</row>
    <row r="92" spans="1:50" ht="1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</row>
    <row r="93" spans="1:50" ht="1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</row>
    <row r="94" spans="1:50" ht="1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</row>
    <row r="95" spans="1:50" ht="1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</row>
    <row r="96" spans="1:50" ht="1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</row>
    <row r="97" spans="1:50" ht="1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</row>
    <row r="98" spans="1:50" ht="1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</row>
    <row r="99" spans="1:50" ht="1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</row>
    <row r="100" spans="1:50" ht="1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</row>
    <row r="101" spans="1:50" ht="1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</row>
    <row r="102" spans="1:50" ht="1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</row>
    <row r="103" spans="1:50" ht="1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</row>
    <row r="104" spans="1:50" ht="1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</row>
    <row r="105" spans="1:50" ht="1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</row>
    <row r="106" spans="1:50" ht="1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</row>
    <row r="107" spans="1:50" ht="1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</row>
    <row r="108" spans="1:50" ht="1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</row>
    <row r="109" spans="1:50" ht="1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</row>
    <row r="110" spans="1:50" ht="1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</row>
    <row r="111" spans="1:50" ht="1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</row>
    <row r="112" spans="1:50" ht="1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</row>
    <row r="113" spans="1:50" ht="1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</row>
    <row r="114" spans="1:50" ht="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</row>
    <row r="115" spans="1:50" ht="1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</row>
    <row r="116" spans="1:50" ht="1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</row>
    <row r="117" spans="1:50" ht="1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</row>
    <row r="118" spans="1:50" ht="1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</row>
    <row r="119" spans="1:50" ht="1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</row>
    <row r="120" spans="1:50" ht="1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</row>
    <row r="121" spans="1:50" ht="1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</row>
    <row r="122" spans="1:50" ht="1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</row>
    <row r="123" spans="1:50" ht="1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</row>
    <row r="124" spans="1:50" ht="1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</row>
    <row r="125" spans="1:50" ht="1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</row>
    <row r="126" spans="1:50" ht="1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</row>
    <row r="127" spans="1:50" ht="1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</row>
    <row r="128" spans="1:50" ht="1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</row>
    <row r="129" spans="1:50" ht="1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</row>
    <row r="130" spans="1:50" ht="1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</row>
    <row r="131" spans="1:50" ht="1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</row>
    <row r="132" spans="1:50" ht="1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</row>
    <row r="133" spans="1:50" ht="1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</row>
    <row r="134" spans="1:50" ht="1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</row>
    <row r="135" spans="1:50" ht="1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</row>
    <row r="136" spans="1:50" ht="1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</row>
    <row r="137" spans="1:50" ht="1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</row>
    <row r="138" spans="1:50" ht="1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</row>
    <row r="139" spans="1:50" ht="1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</row>
    <row r="140" spans="1:50" ht="1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</row>
    <row r="141" spans="1:50" ht="1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</row>
    <row r="142" spans="1:50" ht="1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</row>
    <row r="143" spans="1:50" ht="1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</row>
    <row r="144" spans="1:50" ht="1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</row>
    <row r="145" spans="1:50" ht="1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</row>
    <row r="146" spans="1:50" ht="1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</row>
    <row r="147" spans="1:50" ht="1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</row>
    <row r="148" spans="1:50" ht="1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</row>
    <row r="149" spans="1:50" ht="1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</row>
    <row r="150" spans="1:50" ht="1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</row>
    <row r="151" spans="1:50" ht="1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</row>
    <row r="152" spans="1:50" ht="1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</row>
    <row r="153" spans="1:50" ht="1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</row>
    <row r="154" spans="1:50" ht="1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</row>
    <row r="155" spans="1:50" ht="1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</row>
    <row r="156" spans="1:50" ht="1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</row>
    <row r="157" spans="1:50" ht="1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</row>
    <row r="158" spans="1:50" ht="1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</row>
    <row r="159" spans="1:50" ht="1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</row>
    <row r="160" spans="1:50" ht="1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</row>
    <row r="161" spans="1:50" ht="1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</row>
    <row r="162" spans="1:50" ht="1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</row>
    <row r="163" spans="1:50" ht="1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</row>
    <row r="164" spans="1:50" ht="1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</row>
    <row r="165" spans="1:50" ht="1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</row>
    <row r="166" spans="1:50" ht="1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</row>
    <row r="167" spans="1:50" ht="1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</row>
    <row r="168" spans="1:50" ht="1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</row>
    <row r="169" spans="1:50" ht="1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</row>
    <row r="170" spans="1:50" ht="1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</row>
    <row r="171" spans="1:50" ht="1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</row>
    <row r="172" spans="1:50" ht="1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</row>
    <row r="173" spans="1:50" ht="1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</row>
    <row r="174" spans="1:50" ht="1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</row>
    <row r="175" spans="1:50" ht="1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</row>
    <row r="176" spans="1:50" ht="1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</row>
    <row r="177" spans="1:50" ht="1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</row>
    <row r="178" spans="1:50" ht="1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</row>
    <row r="179" spans="1:50" ht="1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</row>
    <row r="180" spans="1:50" ht="1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</row>
    <row r="181" spans="1:50" ht="1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</row>
    <row r="182" spans="1:50" ht="1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</row>
    <row r="183" spans="1:50" ht="1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</row>
    <row r="184" spans="1:50" ht="1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</row>
    <row r="185" spans="1:50" ht="1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</row>
    <row r="186" spans="1:50" ht="1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</row>
    <row r="187" spans="1:50" ht="1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</row>
    <row r="188" spans="1:50" ht="1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</row>
    <row r="189" spans="1:50" ht="1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</row>
    <row r="190" spans="1:50" ht="1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</row>
    <row r="191" spans="1:50" ht="1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</row>
    <row r="192" spans="1:50" ht="1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</row>
    <row r="193" spans="1:50" ht="1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</row>
    <row r="194" spans="1:50" ht="1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</row>
    <row r="195" spans="1:50" ht="1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</row>
    <row r="196" spans="1:50" ht="1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</row>
    <row r="197" spans="1:50" ht="1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</row>
    <row r="198" spans="1:50" ht="1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</row>
    <row r="199" spans="1:50" ht="1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</row>
    <row r="200" spans="1:50" ht="1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</row>
    <row r="201" spans="1:50" ht="14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</row>
    <row r="202" spans="1:50" ht="14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</row>
    <row r="203" spans="1:50" ht="14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</row>
    <row r="204" spans="1:50" ht="1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</row>
    <row r="205" spans="1:50" ht="1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</row>
    <row r="206" spans="1:50" ht="1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</row>
    <row r="207" spans="1:50" ht="1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</row>
    <row r="208" spans="1:50" ht="1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</row>
    <row r="209" spans="1:50" ht="1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</row>
    <row r="210" spans="1:50" ht="1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</row>
    <row r="211" spans="1:50" ht="1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</row>
    <row r="212" spans="1:50" ht="1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</row>
    <row r="213" spans="1:50" ht="1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</row>
    <row r="214" spans="1:50" ht="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</row>
    <row r="215" spans="1:50" ht="14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</row>
    <row r="216" spans="1:50" ht="14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</row>
    <row r="217" spans="1:50" ht="14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</row>
    <row r="218" spans="1:50" ht="14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</row>
    <row r="219" spans="1:50" ht="14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</row>
    <row r="220" spans="1:50" ht="14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</row>
    <row r="221" spans="1:50" ht="14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</row>
    <row r="222" spans="1:50" ht="14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</row>
    <row r="223" spans="1:50" ht="14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</row>
    <row r="224" spans="1:50" ht="1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</row>
    <row r="225" spans="1:50" ht="14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</row>
    <row r="226" spans="1:50" ht="14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</row>
    <row r="227" spans="1:50" ht="14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</row>
    <row r="228" spans="1:50" ht="14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</row>
    <row r="229" spans="1:50" ht="14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</row>
    <row r="230" spans="1:50" ht="14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</row>
    <row r="231" spans="1:50" ht="14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</row>
    <row r="232" spans="1:50" ht="14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</row>
    <row r="233" spans="1:50" ht="14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</row>
    <row r="234" spans="1:50" ht="1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</row>
    <row r="235" spans="1:50" ht="14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</row>
    <row r="236" spans="1:50" ht="14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</row>
    <row r="237" spans="1:50" ht="14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</row>
    <row r="238" spans="1:50" ht="14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</row>
    <row r="239" spans="1:50" ht="14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</row>
    <row r="240" spans="1:50" ht="14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</row>
    <row r="241" spans="1:50" ht="14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</row>
    <row r="242" spans="1:50" ht="14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</row>
    <row r="243" spans="1:50" ht="14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</row>
    <row r="244" spans="1:50" ht="1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</row>
    <row r="245" spans="1:50" ht="14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</row>
    <row r="246" spans="1:50" ht="14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</row>
    <row r="247" spans="1:50" ht="14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</row>
    <row r="248" spans="1:50" ht="1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</row>
    <row r="249" spans="1:50" ht="14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</row>
    <row r="250" spans="1:50" ht="14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</row>
    <row r="251" spans="1:50" ht="14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</row>
    <row r="252" spans="1:50" ht="14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</row>
    <row r="253" spans="1:50" ht="14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</row>
    <row r="254" spans="1:50" ht="1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</row>
    <row r="255" spans="1:50" ht="1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</row>
    <row r="256" spans="1:50" ht="14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</row>
    <row r="257" spans="1:50" ht="14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</row>
    <row r="258" spans="1:50" ht="14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</row>
    <row r="259" spans="1:50" ht="14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</row>
    <row r="260" spans="1:50" ht="14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</row>
    <row r="261" spans="1:50" ht="14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</row>
    <row r="262" spans="1:50" ht="14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</row>
    <row r="263" spans="1:50" ht="14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</row>
    <row r="264" spans="1:50" ht="1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</row>
    <row r="265" spans="1:50" ht="14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</row>
    <row r="266" spans="1:50" ht="14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</row>
    <row r="267" spans="1:50" ht="14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</row>
    <row r="268" spans="1:50" ht="14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</row>
    <row r="269" spans="1:50" ht="14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</row>
    <row r="270" spans="1:50" ht="14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</row>
    <row r="271" spans="1:50" ht="14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</row>
    <row r="272" spans="1:50" ht="14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</row>
    <row r="273" spans="1:50" ht="1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</row>
    <row r="274" spans="1:50" ht="1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</row>
    <row r="275" spans="1:50" ht="1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</row>
    <row r="276" spans="1:50" ht="1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</row>
    <row r="277" spans="1:50" ht="1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</row>
    <row r="278" spans="1:50" ht="1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</row>
    <row r="279" spans="1:50" ht="1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</row>
    <row r="280" spans="1:50" ht="1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</row>
    <row r="281" spans="1:50" ht="1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</row>
    <row r="282" spans="1:50" ht="1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</row>
    <row r="283" spans="1:50" ht="1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</row>
    <row r="284" spans="1:50" ht="1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</row>
    <row r="285" spans="1:50" ht="1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</row>
    <row r="286" spans="1:50" ht="1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</row>
    <row r="287" spans="1:50" ht="1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</row>
    <row r="288" spans="1:50" ht="1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</row>
    <row r="289" spans="1:50" ht="1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</row>
    <row r="290" spans="1:50" ht="14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</row>
    <row r="291" spans="1:50" ht="14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</row>
    <row r="292" spans="1:50" ht="14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</row>
    <row r="293" spans="1:50" ht="14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</row>
    <row r="294" spans="1:50" ht="1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</row>
    <row r="295" spans="1:50" ht="14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</row>
    <row r="296" spans="1:50" ht="14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</row>
    <row r="297" spans="1:50" ht="14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</row>
    <row r="298" spans="1:50" ht="14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</row>
    <row r="299" spans="1:50" ht="14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</row>
    <row r="300" spans="1:50" ht="14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</row>
    <row r="301" spans="1:50" ht="14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</row>
    <row r="302" spans="1:50" ht="14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</row>
    <row r="303" spans="1:50" ht="14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</row>
    <row r="304" spans="1:50" ht="1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</row>
    <row r="305" spans="1:50" ht="14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</row>
    <row r="306" spans="1:50" ht="14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</row>
    <row r="307" spans="1:50" ht="14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</row>
    <row r="308" spans="1:50" ht="14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</row>
    <row r="309" spans="1:50" ht="14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</row>
    <row r="310" spans="1:50" ht="14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</row>
    <row r="311" spans="1:50" ht="14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</row>
    <row r="312" spans="1:50" ht="14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</row>
    <row r="313" spans="1:50" ht="14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</row>
    <row r="314" spans="1:50" ht="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</row>
    <row r="315" spans="1:50" ht="14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</row>
    <row r="316" spans="1:50" ht="14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</row>
    <row r="317" spans="1:50" ht="14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</row>
    <row r="318" spans="1:50" ht="14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</row>
    <row r="319" spans="1:50" ht="14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</row>
    <row r="320" spans="1:50" ht="14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</row>
    <row r="321" spans="1:50" ht="14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</row>
    <row r="322" spans="1:50" ht="14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</row>
    <row r="323" spans="1:50" ht="14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</row>
    <row r="324" spans="1:50" ht="1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</row>
    <row r="325" spans="1:50" ht="14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</row>
    <row r="326" spans="1:50" ht="14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</row>
    <row r="327" spans="1:50" ht="14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</row>
    <row r="328" spans="1:50" ht="14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</row>
    <row r="329" spans="1:50" ht="14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</row>
    <row r="330" spans="1:50" ht="14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</row>
    <row r="331" spans="1:50" ht="14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</row>
    <row r="332" spans="1:50" ht="14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</row>
    <row r="333" spans="1:50" ht="14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</row>
    <row r="334" spans="1:50" ht="1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</row>
    <row r="335" spans="1:50" ht="14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</row>
    <row r="336" spans="1:50" ht="14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</row>
    <row r="337" spans="1:50" ht="14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</row>
    <row r="338" spans="1:50" ht="14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</row>
    <row r="339" spans="1:50" ht="14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</row>
    <row r="340" spans="1:50" ht="14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</row>
    <row r="341" spans="1:50" ht="14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</row>
    <row r="342" spans="1:50" ht="14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</row>
    <row r="343" spans="1:50" ht="14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</row>
    <row r="344" spans="1:50" ht="1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</row>
    <row r="345" spans="1:50" ht="14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</row>
    <row r="346" spans="1:50" ht="14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</row>
    <row r="347" spans="1:50" ht="14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</row>
    <row r="348" spans="1:50" ht="14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</row>
    <row r="349" spans="1:50" ht="14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</row>
    <row r="350" spans="1:50" ht="14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</row>
    <row r="351" spans="1:50" ht="14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</row>
    <row r="352" spans="1:50" ht="14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</row>
    <row r="353" spans="1:50" ht="14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</row>
    <row r="354" spans="1:50" ht="1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</row>
    <row r="355" spans="1:50" ht="14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</row>
    <row r="356" spans="1:50" ht="14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</row>
    <row r="357" spans="1:50" ht="14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</row>
    <row r="358" spans="1:50" ht="14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</row>
    <row r="359" spans="1:50" ht="14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</row>
    <row r="360" spans="1:50" ht="14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</row>
    <row r="361" spans="1:50" ht="14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</row>
    <row r="362" spans="1:50" ht="14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</row>
    <row r="363" spans="1:50" ht="14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</row>
    <row r="364" spans="1:50" ht="1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</row>
    <row r="365" spans="1:50" ht="14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</row>
    <row r="366" spans="1:50" ht="14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</row>
    <row r="367" spans="1:50" ht="14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</row>
    <row r="368" spans="1:50" ht="14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</row>
    <row r="369" spans="1:50" ht="14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</row>
    <row r="370" spans="1:50" ht="14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</row>
    <row r="371" spans="1:50" ht="14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</row>
    <row r="372" spans="1:50" ht="14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</row>
    <row r="373" spans="1:50" ht="14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</row>
    <row r="374" spans="1:50" ht="1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</row>
    <row r="375" spans="1:50" ht="14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</row>
    <row r="376" spans="1:50" ht="14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</row>
    <row r="377" spans="1:50" ht="14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</row>
    <row r="378" spans="1:50" ht="14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</row>
    <row r="379" spans="1:50" ht="14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</row>
    <row r="380" spans="1:50" ht="14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</row>
    <row r="381" spans="1:50" ht="14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</row>
    <row r="382" spans="1:50" ht="14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</row>
    <row r="383" spans="1:50" ht="14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</row>
    <row r="384" spans="1:50" ht="1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</row>
    <row r="385" spans="1:50" ht="14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</row>
    <row r="386" spans="1:50" ht="14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</row>
    <row r="387" spans="1:50" ht="14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</row>
    <row r="388" spans="1:50" ht="14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</row>
    <row r="389" spans="1:50" ht="14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</row>
    <row r="390" spans="1:50" ht="14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</row>
    <row r="391" spans="1:50" ht="14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</row>
    <row r="392" spans="1:50" ht="14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</row>
    <row r="393" spans="1:50" ht="14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</row>
    <row r="394" spans="1:50" ht="1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</row>
    <row r="395" spans="1:50" ht="14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</row>
    <row r="396" spans="1:50" ht="14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</row>
    <row r="397" spans="1:50" ht="14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</row>
    <row r="398" spans="1:50" ht="14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</row>
    <row r="399" spans="1:50" ht="14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</row>
    <row r="400" spans="1:50" ht="14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</row>
    <row r="401" spans="1:50" ht="14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</row>
    <row r="402" spans="1:50" ht="14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</row>
    <row r="403" spans="1:50" ht="14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</row>
    <row r="404" spans="1:50" ht="1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</row>
    <row r="405" spans="1:50" ht="14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</row>
    <row r="406" spans="1:50" ht="14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</row>
    <row r="407" spans="1:50" ht="14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</row>
    <row r="408" spans="1:50" ht="14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</row>
    <row r="409" spans="1:50" ht="14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</row>
    <row r="410" spans="1:50" ht="14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</row>
    <row r="411" spans="1:50" ht="14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</row>
    <row r="412" spans="1:50" ht="14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</row>
    <row r="413" spans="1:50" ht="14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</row>
    <row r="414" spans="1:50" ht="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</row>
    <row r="415" spans="1:50" ht="14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</row>
    <row r="416" spans="1:50" ht="14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</row>
    <row r="417" spans="1:50" ht="14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</row>
    <row r="418" spans="1:50" ht="14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</row>
    <row r="419" spans="1:50" ht="14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</row>
    <row r="420" spans="1:50" ht="14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</row>
    <row r="421" spans="1:50" ht="14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</row>
    <row r="422" spans="1:50" ht="14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</row>
    <row r="423" spans="1:50" ht="14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</row>
    <row r="424" spans="1:50" ht="1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</row>
    <row r="425" spans="1:50" ht="14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</row>
    <row r="426" spans="1:50" ht="14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</row>
    <row r="427" spans="1:50" ht="14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</row>
    <row r="428" spans="1:50" ht="14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</row>
    <row r="429" spans="1:50" ht="14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</row>
    <row r="430" spans="1:50" ht="14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</row>
    <row r="431" spans="1:50" ht="14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</row>
    <row r="432" spans="1:50" ht="14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</row>
    <row r="433" spans="1:50" ht="14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</row>
    <row r="434" spans="1:50" ht="1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</row>
    <row r="435" spans="1:50" ht="14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</row>
    <row r="436" spans="1:50" ht="14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</row>
    <row r="437" spans="1:50" ht="14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</row>
    <row r="438" spans="1:50" ht="14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</row>
    <row r="439" spans="1:50" ht="14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</row>
    <row r="440" spans="1:50" ht="14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</row>
    <row r="441" spans="1:50" ht="14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</row>
    <row r="442" spans="1:50" ht="14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</row>
    <row r="443" spans="1:50" ht="14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</row>
    <row r="444" spans="1:50" ht="1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</row>
    <row r="445" spans="1:50" ht="14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</row>
    <row r="446" spans="1:50" ht="14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</row>
    <row r="447" spans="1:50" ht="14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</row>
    <row r="448" spans="1:50" ht="14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</row>
    <row r="449" spans="1:50" ht="14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</row>
    <row r="450" spans="1:50" ht="14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</row>
    <row r="451" spans="1:50" ht="14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</row>
    <row r="452" spans="1:50" ht="14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</row>
    <row r="453" spans="1:50" ht="14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</row>
    <row r="454" spans="1:50" ht="1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</row>
    <row r="455" spans="1:50" ht="14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</row>
    <row r="456" spans="1:50" ht="14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</row>
    <row r="457" spans="1:50" ht="14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</row>
    <row r="458" spans="1:50" ht="14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</row>
    <row r="459" spans="1:50" ht="14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</row>
    <row r="460" spans="1:50" ht="14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</row>
    <row r="461" spans="1:50" ht="14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</row>
    <row r="462" spans="1:50" ht="14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</row>
    <row r="463" spans="1:50" ht="14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</row>
    <row r="464" spans="1:50" ht="1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</row>
    <row r="465" spans="1:50" ht="14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</row>
    <row r="466" spans="1:50" ht="14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</row>
    <row r="467" spans="1:50" ht="14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</row>
    <row r="468" spans="1:50" ht="14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</row>
    <row r="469" spans="1:50" ht="14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</row>
    <row r="470" spans="1:50" ht="14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</row>
    <row r="471" spans="1:50" ht="14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</row>
    <row r="472" spans="1:50" ht="14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</row>
    <row r="473" spans="1:50" ht="14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</row>
    <row r="474" spans="1:50" ht="1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</row>
    <row r="475" spans="1:50" ht="14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</row>
    <row r="476" spans="1:50" ht="14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</row>
    <row r="477" spans="1:50" ht="14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</row>
    <row r="478" spans="1:50" ht="14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</row>
    <row r="479" spans="1:50" ht="14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</row>
    <row r="480" spans="1:50" ht="14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</row>
    <row r="481" spans="1:50" ht="14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</row>
    <row r="482" spans="1:50" ht="14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</row>
    <row r="483" spans="1:50" ht="14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</row>
    <row r="484" spans="1:50" ht="1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</row>
    <row r="485" spans="1:50" ht="14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</row>
    <row r="486" spans="1:50" ht="14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</row>
    <row r="487" spans="1:50" ht="14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</row>
    <row r="488" spans="1:50" ht="14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</row>
    <row r="489" spans="1:50" ht="14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</row>
    <row r="490" spans="1:50" ht="14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</row>
    <row r="491" spans="1:50" ht="14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</row>
    <row r="492" spans="1:50" ht="14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</row>
    <row r="493" spans="1:50" ht="14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</row>
    <row r="494" spans="1:50" ht="1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</row>
    <row r="495" spans="1:50" ht="14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</row>
    <row r="496" spans="1:50" ht="14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</row>
    <row r="497" spans="1:50" ht="14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</row>
    <row r="498" spans="1:50" ht="14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</row>
    <row r="499" spans="1:50" ht="14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</row>
    <row r="500" spans="1:50" ht="14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</row>
    <row r="501" spans="1:50" ht="14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</row>
    <row r="502" spans="1:50" ht="14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</row>
    <row r="503" spans="1:50" ht="14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</row>
    <row r="504" spans="1:50" ht="1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</row>
    <row r="505" spans="1:50" ht="14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</row>
    <row r="506" spans="1:50" ht="14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</row>
    <row r="507" spans="1:50" ht="14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</row>
    <row r="508" spans="1:50" ht="14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</row>
    <row r="509" spans="1:50" ht="14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</row>
    <row r="510" spans="1:50" ht="14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</row>
    <row r="511" spans="1:50" ht="14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</row>
    <row r="512" spans="1:50" ht="14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</row>
    <row r="513" spans="1:50" ht="14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</row>
    <row r="514" spans="1:50" ht="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</row>
    <row r="515" spans="1:50" ht="14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</row>
    <row r="516" spans="1:50" ht="14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</row>
    <row r="517" spans="1:50" ht="14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</row>
    <row r="518" spans="1:50" ht="14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</row>
    <row r="519" spans="1:50" ht="14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</row>
    <row r="520" spans="1:50" ht="14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</row>
    <row r="521" spans="1:50" ht="14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</row>
    <row r="522" spans="1:50" ht="14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</row>
    <row r="523" spans="1:50" ht="14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</row>
    <row r="524" spans="1:50" ht="1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</row>
    <row r="525" spans="1:50" ht="14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</row>
    <row r="526" spans="1:50" ht="14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</row>
    <row r="527" spans="1:50" ht="14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</row>
    <row r="528" spans="1:50" ht="14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</row>
    <row r="529" spans="1:50" ht="14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</row>
    <row r="530" spans="1:50" ht="14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</row>
    <row r="531" spans="1:50" ht="14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</row>
    <row r="532" spans="1:50" ht="14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</row>
    <row r="533" spans="1:50" ht="14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</row>
    <row r="534" spans="1:50" ht="1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</row>
    <row r="535" spans="1:50" ht="14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</row>
    <row r="536" spans="1:50" ht="14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</row>
    <row r="537" spans="1:50" ht="14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</row>
    <row r="538" spans="1:50" ht="14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</row>
    <row r="539" spans="1:50" ht="14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</row>
    <row r="540" spans="1:50" ht="14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</row>
    <row r="541" spans="1:50" ht="14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</row>
    <row r="542" spans="1:50" ht="14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</row>
    <row r="543" spans="1:50" ht="14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</row>
    <row r="544" spans="1:50" ht="1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</row>
    <row r="545" spans="1:50" ht="14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</row>
    <row r="546" spans="1:50" ht="14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</row>
    <row r="547" spans="1:50" ht="14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</row>
    <row r="548" spans="1:50" ht="14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</row>
    <row r="549" spans="1:50" ht="14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</row>
    <row r="550" spans="1:50" ht="14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</row>
    <row r="551" spans="1:50" ht="14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</row>
    <row r="552" spans="1:50" ht="14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</row>
    <row r="553" spans="1:50" ht="14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</row>
    <row r="554" spans="1:50" ht="1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</row>
    <row r="555" spans="1:50" ht="14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</row>
    <row r="556" spans="1:50" ht="14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</row>
    <row r="557" spans="1:50" ht="14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</row>
    <row r="558" spans="1:50" ht="14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</row>
    <row r="559" spans="1:50" ht="14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</row>
    <row r="560" spans="1:50" ht="14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</row>
    <row r="561" spans="1:50" ht="14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</row>
    <row r="562" spans="1:50" ht="14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</row>
    <row r="563" spans="1:50" ht="14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</row>
    <row r="564" spans="1:50" ht="1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</row>
    <row r="565" spans="1:50" ht="14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</row>
    <row r="566" spans="1:50" ht="14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</row>
    <row r="567" spans="1:50" ht="14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</row>
    <row r="568" spans="1:50" ht="14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</row>
    <row r="569" spans="1:50" ht="14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</row>
    <row r="570" spans="1:50" ht="14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</row>
    <row r="571" spans="1:50" ht="14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</row>
    <row r="572" spans="1:50" ht="14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</row>
    <row r="573" spans="1:50" ht="14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</row>
    <row r="574" spans="1:50" ht="1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</row>
    <row r="575" spans="1:50" ht="14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</row>
    <row r="576" spans="1:50" ht="14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</row>
    <row r="577" spans="1:50" ht="14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</row>
    <row r="578" spans="1:50" ht="14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</row>
    <row r="579" spans="1:50" ht="14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</row>
    <row r="580" spans="1:50" ht="14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</row>
    <row r="581" spans="1:50" ht="14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</row>
    <row r="582" spans="1:50" ht="14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</row>
    <row r="583" spans="1:50" ht="14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</row>
    <row r="584" spans="1:50" ht="1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</row>
    <row r="585" spans="1:50" ht="14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</row>
    <row r="586" spans="1:50" ht="14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</row>
    <row r="587" spans="1:50" ht="14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</row>
    <row r="588" spans="1:50" ht="14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</row>
    <row r="589" spans="1:50" ht="14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</row>
    <row r="590" spans="1:50" ht="14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</row>
    <row r="591" spans="1:50" ht="14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</row>
    <row r="592" spans="1:50" ht="14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</row>
    <row r="593" spans="1:50" ht="14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</row>
    <row r="594" spans="1:50" ht="1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</row>
    <row r="595" spans="1:50" ht="14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</row>
    <row r="596" spans="1:50" ht="14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</row>
    <row r="597" spans="1:50" ht="14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</row>
    <row r="598" spans="1:50" ht="14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</row>
    <row r="599" spans="1:50" ht="14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</row>
    <row r="600" spans="1:50" ht="14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</row>
    <row r="601" spans="1:50" ht="14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</row>
    <row r="602" spans="1:50" ht="14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</row>
    <row r="603" spans="1:50" ht="14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</row>
    <row r="604" spans="1:50" ht="1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</row>
    <row r="605" spans="1:50" ht="14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</row>
    <row r="606" spans="1:50" ht="14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</row>
    <row r="607" spans="1:50" ht="14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</row>
    <row r="608" spans="1:50" ht="14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</row>
    <row r="609" spans="1:50" ht="14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</row>
    <row r="610" spans="1:50" ht="14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</row>
    <row r="611" spans="1:50" ht="14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</row>
    <row r="612" spans="1:50" ht="14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</row>
    <row r="613" spans="1:50" ht="14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</row>
    <row r="614" spans="1:50" ht="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</row>
    <row r="615" spans="1:50" ht="14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</row>
    <row r="616" spans="1:50" ht="14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</row>
    <row r="617" spans="1:50" ht="14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</row>
    <row r="618" spans="1:50" ht="14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</row>
    <row r="619" spans="1:50" ht="14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</row>
    <row r="620" spans="1:50" ht="14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</row>
    <row r="621" spans="1:50" ht="14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</row>
    <row r="622" spans="1:50" ht="14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</row>
    <row r="623" spans="1:50" ht="14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</row>
    <row r="624" spans="1:50" ht="1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</row>
    <row r="625" spans="1:50" ht="14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</row>
    <row r="626" spans="1:50" ht="14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</row>
    <row r="627" spans="1:50" ht="14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</row>
    <row r="628" spans="1:50" ht="14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</row>
    <row r="629" spans="1:50" ht="14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</row>
    <row r="630" spans="1:50" ht="14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</row>
    <row r="631" spans="1:50" ht="14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</row>
    <row r="632" spans="1:50" ht="14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</row>
    <row r="633" spans="1:50" ht="14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</row>
    <row r="634" spans="1:50" ht="1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</row>
    <row r="635" spans="1:50" ht="14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</row>
    <row r="636" spans="1:50" ht="14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</row>
    <row r="637" spans="1:50" ht="14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</row>
    <row r="638" spans="1:50" ht="14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</row>
    <row r="639" spans="1:50" ht="14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</row>
    <row r="640" spans="1:50" ht="14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</row>
    <row r="641" spans="1:50" ht="14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</row>
    <row r="642" spans="1:50" ht="14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</row>
    <row r="643" spans="1:50" ht="14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</row>
    <row r="644" spans="1:50" ht="1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</row>
    <row r="645" spans="1:50" ht="14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</row>
    <row r="646" spans="1:50" ht="14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</row>
    <row r="647" spans="1:50" ht="14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</row>
    <row r="648" spans="1:50" ht="14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</row>
    <row r="649" spans="1:50" ht="14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</row>
    <row r="650" spans="1:50" ht="14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</row>
    <row r="651" spans="1:50" ht="14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</row>
    <row r="652" spans="1:50" ht="14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</row>
    <row r="653" spans="1:50" ht="14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</row>
    <row r="654" spans="1:50" ht="1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</row>
    <row r="655" spans="1:50" ht="14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</row>
    <row r="656" spans="1:50" ht="14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</row>
    <row r="657" spans="1:50" ht="14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</row>
    <row r="658" spans="1:50" ht="14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</row>
    <row r="659" spans="1:50" ht="14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</row>
    <row r="660" spans="1:50" ht="14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</row>
    <row r="661" spans="1:50" ht="14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</row>
    <row r="662" spans="1:50" ht="14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</row>
    <row r="663" spans="1:50" ht="14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</row>
    <row r="664" spans="1:50" ht="1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</row>
    <row r="665" spans="1:50" ht="14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</row>
    <row r="666" spans="1:50" ht="14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</row>
    <row r="667" spans="1:50" ht="14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</row>
    <row r="668" spans="1:50" ht="14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</row>
    <row r="669" spans="1:50" ht="14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</row>
    <row r="670" spans="1:50" ht="14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</row>
    <row r="671" spans="1:50" ht="14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</row>
    <row r="672" spans="1:50" ht="14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</row>
    <row r="673" spans="1:50" ht="14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</row>
    <row r="674" spans="1:50" ht="1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</row>
    <row r="675" spans="1:50" ht="14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</row>
    <row r="676" spans="1:50" ht="14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</row>
    <row r="677" spans="1:50" ht="14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</row>
    <row r="678" spans="1:50" ht="14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</row>
    <row r="679" spans="1:50" ht="14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</row>
    <row r="680" spans="1:50" ht="14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</row>
    <row r="681" spans="1:50" ht="14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</row>
    <row r="682" spans="1:50" ht="14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</row>
    <row r="683" spans="1:50" ht="14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</row>
    <row r="684" spans="1:50" ht="1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</row>
    <row r="685" spans="1:50" ht="14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</row>
    <row r="686" spans="1:50" ht="14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</row>
    <row r="687" spans="1:50" ht="14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</row>
    <row r="688" spans="1:50" ht="14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</row>
    <row r="689" spans="1:50" ht="14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</row>
    <row r="690" spans="1:50" ht="14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</row>
    <row r="691" spans="1:50" ht="14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</row>
    <row r="692" spans="1:50" ht="14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</row>
    <row r="693" spans="1:50" ht="14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</row>
    <row r="694" spans="1:50" ht="1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</row>
    <row r="695" spans="1:50" ht="14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</row>
    <row r="696" spans="1:50" ht="14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</row>
    <row r="697" spans="1:50" ht="14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</row>
    <row r="698" spans="1:50" ht="14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</row>
    <row r="699" spans="1:50" ht="14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</row>
    <row r="700" spans="1:50" ht="14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</row>
    <row r="701" spans="1:50" ht="14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</row>
    <row r="702" spans="1:50" ht="14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</row>
    <row r="703" spans="1:50" ht="14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</row>
    <row r="704" spans="1:50" ht="1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</row>
    <row r="705" spans="1:50" ht="14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</row>
    <row r="706" spans="1:50" ht="14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</row>
    <row r="707" spans="1:50" ht="14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</row>
    <row r="708" spans="1:50" ht="14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</row>
    <row r="709" spans="1:50" ht="14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</row>
    <row r="710" spans="1:50" ht="14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</row>
    <row r="711" spans="1:50" ht="14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</row>
    <row r="712" spans="1:50" ht="14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</row>
    <row r="713" spans="1:50" ht="14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</row>
    <row r="714" spans="1:50" ht="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</row>
    <row r="715" spans="1:50" ht="14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</row>
    <row r="716" spans="1:50" ht="14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</row>
    <row r="717" spans="1:50" ht="14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</row>
    <row r="718" spans="1:50" ht="14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</row>
    <row r="719" spans="1:50" ht="14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</row>
    <row r="720" spans="1:50" ht="14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</row>
    <row r="721" spans="1:50" ht="14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</row>
    <row r="722" spans="1:50" ht="14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</row>
    <row r="723" spans="1:50" ht="14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</row>
    <row r="724" spans="1:50" ht="1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</row>
    <row r="725" spans="1:50" ht="14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</row>
    <row r="726" spans="1:50" ht="14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</row>
    <row r="727" spans="1:50" ht="14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</row>
    <row r="728" spans="1:50" ht="14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</row>
    <row r="729" spans="1:50" ht="14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</row>
    <row r="730" spans="1:50" ht="14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</row>
    <row r="731" spans="1:50" ht="14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</row>
    <row r="732" spans="1:50" ht="14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</row>
    <row r="733" spans="1:50" ht="14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</row>
    <row r="734" spans="1:50" ht="1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</row>
    <row r="735" spans="1:50" ht="14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</row>
    <row r="736" spans="1:50" ht="14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</row>
    <row r="737" spans="1:50" ht="14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</row>
    <row r="738" spans="1:50" ht="14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</row>
    <row r="739" spans="1:50" ht="14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</row>
    <row r="740" spans="1:50" ht="14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</row>
    <row r="741" spans="1:50" ht="14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</row>
    <row r="742" spans="1:50" ht="14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</row>
    <row r="743" spans="1:50" ht="14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</row>
    <row r="744" spans="1:50" ht="1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</row>
    <row r="745" spans="1:50" ht="14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</row>
    <row r="746" spans="1:50" ht="14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</row>
    <row r="747" spans="1:50" ht="14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</row>
    <row r="748" spans="1:50" ht="14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</row>
    <row r="749" spans="1:50" ht="14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</row>
    <row r="750" spans="1:50" ht="14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</row>
    <row r="751" spans="1:50" ht="14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</row>
    <row r="752" spans="1:50" ht="14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</row>
    <row r="753" spans="1:50" ht="14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</row>
    <row r="754" spans="1:50" ht="1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</row>
    <row r="755" spans="1:50" ht="14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</row>
    <row r="756" spans="1:50" ht="14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</row>
    <row r="757" spans="1:50" ht="14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</row>
    <row r="758" spans="1:50" ht="14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</row>
    <row r="759" spans="1:50" ht="14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</row>
    <row r="760" spans="1:50" ht="14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</row>
    <row r="761" spans="1:50" ht="14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</row>
    <row r="762" spans="1:50" ht="14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</row>
    <row r="763" spans="1:50" ht="14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</row>
    <row r="764" spans="1:50" ht="1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</row>
    <row r="765" spans="1:50" ht="14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</row>
    <row r="766" spans="1:50" ht="14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</row>
    <row r="767" spans="1:50" ht="14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</row>
    <row r="768" spans="1:50" ht="14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</row>
    <row r="769" spans="1:50" ht="14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</row>
    <row r="770" spans="1:50" ht="14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</row>
    <row r="771" spans="1:50" ht="14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</row>
    <row r="772" spans="1:50" ht="14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</row>
    <row r="773" spans="1:50" ht="14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</row>
    <row r="774" spans="1:50" ht="1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</row>
    <row r="775" spans="1:50" ht="14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</row>
    <row r="776" spans="1:50" ht="14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</row>
    <row r="777" spans="1:50" ht="14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</row>
    <row r="778" spans="1:50" ht="14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</row>
    <row r="779" spans="1:50" ht="14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</row>
    <row r="780" spans="1:50" ht="14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</row>
    <row r="781" spans="1:50" ht="14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</row>
    <row r="782" spans="1:50" ht="14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</row>
    <row r="783" spans="1:50" ht="14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</row>
    <row r="784" spans="1:50" ht="1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</row>
    <row r="785" spans="1:50" ht="14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</row>
    <row r="786" spans="1:50" ht="14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</row>
    <row r="787" spans="1:50" ht="14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</row>
    <row r="788" spans="1:50" ht="14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</row>
    <row r="789" spans="1:50" ht="14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</row>
    <row r="790" spans="1:50" ht="14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</row>
    <row r="791" spans="1:50" ht="14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</row>
    <row r="792" spans="1:50" ht="14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</row>
    <row r="793" spans="1:50" ht="14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</row>
    <row r="794" spans="1:50" ht="1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</row>
    <row r="795" spans="1:50" ht="14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</row>
    <row r="796" spans="1:50" ht="14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</row>
    <row r="797" spans="1:50" ht="14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</row>
    <row r="798" spans="1:50" ht="14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</row>
    <row r="799" spans="1:50" ht="14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</row>
    <row r="800" spans="1:50" ht="14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</row>
    <row r="801" spans="1:50" ht="14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</row>
    <row r="802" spans="1:50" ht="14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</row>
    <row r="803" spans="1:50" ht="14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</row>
    <row r="804" spans="1:50" ht="1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</row>
    <row r="805" spans="1:50" ht="14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</row>
    <row r="806" spans="1:50" ht="14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</row>
    <row r="807" spans="1:50" ht="14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</row>
    <row r="808" spans="1:50" ht="14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</row>
    <row r="809" spans="1:50" ht="14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</row>
    <row r="810" spans="1:50" ht="14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</row>
    <row r="811" spans="1:50" ht="14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</row>
    <row r="812" spans="1:50" ht="14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</row>
    <row r="813" spans="1:50" ht="14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</row>
    <row r="814" spans="1:50" ht="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</row>
    <row r="815" spans="1:50" ht="14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</row>
    <row r="816" spans="1:50" ht="14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</row>
    <row r="817" spans="1:50" ht="14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</row>
    <row r="818" spans="1:50" ht="14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</row>
    <row r="819" spans="1:50" ht="14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</row>
    <row r="820" spans="1:50" ht="14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</row>
    <row r="821" spans="1:50" ht="14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</row>
    <row r="822" spans="1:50" ht="14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</row>
    <row r="823" spans="1:50" ht="14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</row>
    <row r="824" spans="1:50" ht="1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</row>
    <row r="825" spans="1:50" ht="14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</row>
    <row r="826" spans="1:50" ht="14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</row>
    <row r="827" spans="1:50" ht="14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</row>
    <row r="828" spans="1:50" ht="14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</row>
    <row r="829" spans="1:50" ht="14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</row>
    <row r="830" spans="1:50" ht="14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</row>
    <row r="831" spans="1:50" ht="14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</row>
    <row r="832" spans="1:50" ht="14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</row>
    <row r="833" spans="1:50" ht="14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</row>
    <row r="834" spans="1:50" ht="1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</row>
    <row r="835" spans="1:50" ht="14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</row>
    <row r="836" spans="1:50" ht="14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</row>
    <row r="837" spans="1:50" ht="14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</row>
    <row r="838" spans="1:50" ht="14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</row>
    <row r="839" spans="1:50" ht="14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</row>
    <row r="840" spans="1:50" ht="14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</row>
    <row r="841" spans="1:50" ht="14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</row>
    <row r="842" spans="1:50" ht="14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</row>
    <row r="843" spans="1:50" ht="14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</row>
    <row r="844" spans="1:50" ht="1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</row>
    <row r="845" spans="1:50" ht="14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</row>
    <row r="846" spans="1:50" ht="14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</row>
    <row r="847" spans="1:50" ht="14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</row>
    <row r="848" spans="1:50" ht="14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</row>
    <row r="849" spans="1:50" ht="14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</row>
    <row r="850" spans="1:50" ht="14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</row>
    <row r="851" spans="1:50" ht="14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</row>
    <row r="852" spans="1:50" ht="14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</row>
    <row r="853" spans="1:50" ht="14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</row>
    <row r="854" spans="1:50" ht="1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</row>
    <row r="855" spans="1:50" ht="14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</row>
    <row r="856" spans="1:50" ht="14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</row>
    <row r="857" spans="1:50" ht="14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</row>
    <row r="858" spans="1:50" ht="14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</row>
    <row r="859" spans="1:50" ht="14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</row>
    <row r="860" spans="1:50" ht="14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</row>
    <row r="861" spans="1:50" ht="14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</row>
    <row r="862" spans="1:50" ht="14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</row>
    <row r="863" spans="1:50" ht="14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</row>
    <row r="864" spans="1:50" ht="1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</row>
    <row r="865" spans="1:50" ht="14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</row>
    <row r="866" spans="1:50" ht="14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</row>
    <row r="867" spans="1:50" ht="14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</row>
    <row r="868" spans="1:50" ht="14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</row>
    <row r="869" spans="1:50" ht="14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</row>
    <row r="870" spans="1:50" ht="14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</row>
    <row r="871" spans="1:50" ht="14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</row>
    <row r="872" spans="1:50" ht="14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</row>
    <row r="873" spans="1:50" ht="14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</row>
    <row r="874" spans="1:50" ht="1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</row>
    <row r="875" spans="1:50" ht="14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</row>
    <row r="876" spans="1:50" ht="14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</row>
    <row r="877" spans="1:50" ht="14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</row>
    <row r="878" spans="1:50" ht="14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</row>
    <row r="879" spans="1:50" ht="14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</row>
    <row r="880" spans="1:50" ht="14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</row>
    <row r="881" spans="1:50" ht="14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</row>
    <row r="882" spans="1:50" ht="14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</row>
    <row r="883" spans="1:50" ht="14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</row>
    <row r="884" spans="1:50" ht="1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</row>
    <row r="885" spans="1:50" ht="14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</row>
    <row r="886" spans="1:50" ht="14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</row>
    <row r="887" spans="1:50" ht="14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</row>
    <row r="888" spans="1:50" ht="14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</row>
    <row r="889" spans="1:50" ht="14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</row>
    <row r="890" spans="1:50" ht="14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</row>
    <row r="891" spans="1:50" ht="14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</row>
    <row r="892" spans="1:50" ht="14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</row>
    <row r="893" spans="1:50" ht="14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</row>
    <row r="894" spans="1:50" ht="1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</row>
    <row r="895" spans="1:50" ht="14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</row>
    <row r="896" spans="1:50" ht="14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</row>
    <row r="897" spans="1:50" ht="14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</row>
    <row r="898" spans="1:50" ht="14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</row>
    <row r="899" spans="1:50" ht="14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</row>
    <row r="900" spans="1:50" ht="14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</row>
    <row r="901" spans="1:50" ht="14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</row>
    <row r="902" spans="1:50" ht="14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</row>
    <row r="903" spans="1:50" ht="14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</row>
    <row r="904" spans="1:50" ht="1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</row>
    <row r="905" spans="1:50" ht="14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</row>
    <row r="906" spans="1:50" ht="14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</row>
    <row r="907" spans="1:50" ht="14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</row>
    <row r="908" spans="1:50" ht="14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</row>
    <row r="909" spans="1:50" ht="14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</row>
    <row r="910" spans="1:50" ht="14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</row>
    <row r="911" spans="1:50" ht="14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</row>
    <row r="912" spans="1:50" ht="14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</row>
    <row r="913" spans="1:50" ht="14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</row>
    <row r="914" spans="1:50" ht="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</row>
    <row r="915" spans="1:50" ht="14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</row>
    <row r="916" spans="1:50" ht="14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</row>
    <row r="917" spans="1:50" ht="14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</row>
    <row r="918" spans="1:50" ht="14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</row>
    <row r="919" spans="1:50" ht="14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</row>
    <row r="920" spans="1:50" ht="14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</row>
    <row r="921" spans="1:50" ht="14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</row>
    <row r="922" spans="1:50" ht="14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</row>
    <row r="923" spans="1:50" ht="14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</row>
    <row r="924" spans="1:50" ht="1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</row>
    <row r="925" spans="1:50" ht="14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</row>
    <row r="926" spans="1:50" ht="14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</row>
    <row r="927" spans="1:50" ht="14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</row>
    <row r="928" spans="1:50" ht="14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</row>
    <row r="929" spans="1:50" ht="14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</row>
    <row r="930" spans="1:50" ht="14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</row>
    <row r="931" spans="1:50" ht="14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</row>
    <row r="932" spans="1:50" ht="14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</row>
    <row r="933" spans="1:50" ht="14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</row>
    <row r="934" spans="1:50" ht="1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</row>
    <row r="935" spans="1:50" ht="14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</row>
    <row r="936" spans="1:50" ht="14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</row>
    <row r="937" spans="1:50" ht="14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</row>
    <row r="938" spans="1:50" ht="14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</row>
    <row r="939" spans="1:50" ht="14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</row>
    <row r="940" spans="1:50" ht="14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</row>
    <row r="941" spans="1:50" ht="14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</row>
    <row r="942" spans="1:50" ht="14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</row>
    <row r="943" spans="1:50" ht="14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</row>
    <row r="944" spans="1:50" ht="1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</row>
    <row r="945" spans="1:50" ht="14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</row>
    <row r="946" spans="1:50" ht="14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</row>
    <row r="947" spans="1:50" ht="14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</row>
    <row r="948" spans="1:50" ht="14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</row>
    <row r="949" spans="1:50" ht="14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</row>
    <row r="950" spans="1:50" ht="14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</row>
    <row r="951" spans="1:50" ht="14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</row>
    <row r="952" spans="1:50" ht="14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</row>
    <row r="953" spans="1:50" ht="14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</row>
    <row r="954" spans="1:50" ht="1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</row>
    <row r="955" spans="1:50" ht="14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</row>
    <row r="956" spans="1:50" ht="14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</row>
    <row r="957" spans="1:50" ht="14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</row>
    <row r="958" spans="1:50" ht="14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</row>
    <row r="959" spans="1:50" ht="14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</row>
    <row r="960" spans="1:50" ht="14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</row>
    <row r="961" spans="1:50" ht="14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</row>
    <row r="962" spans="1:50" ht="14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</row>
    <row r="963" spans="1:50" ht="14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</row>
    <row r="964" spans="1:50" ht="1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</row>
    <row r="965" spans="1:50" ht="14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</row>
    <row r="966" spans="1:50" ht="14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</row>
    <row r="967" spans="1:50" ht="14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</row>
    <row r="968" spans="1:50" ht="14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</row>
    <row r="969" spans="1:50" ht="14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</row>
    <row r="970" spans="1:50" ht="14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</row>
    <row r="971" spans="1:50" ht="14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</row>
    <row r="972" spans="1:50" ht="14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</row>
    <row r="973" spans="1:50" ht="14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</row>
    <row r="974" spans="1:50" ht="1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</row>
    <row r="975" spans="1:50" ht="14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</row>
    <row r="976" spans="1:50" ht="14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</row>
    <row r="977" spans="1:50" ht="14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</row>
    <row r="978" spans="1:50" ht="14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</row>
    <row r="979" spans="1:50" ht="14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</row>
    <row r="980" spans="1:50" ht="14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</row>
    <row r="981" spans="1:50" ht="14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</row>
    <row r="982" spans="1:50" ht="14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</row>
    <row r="983" spans="1:50" ht="14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</row>
    <row r="984" spans="1:50" ht="1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</row>
    <row r="985" spans="1:50" ht="14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</row>
    <row r="986" spans="1:50" ht="14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</row>
    <row r="987" spans="1:50" ht="14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</row>
    <row r="988" spans="1:50" ht="14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</row>
    <row r="989" spans="1:50" ht="14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</row>
    <row r="990" spans="1:50" ht="14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</row>
    <row r="991" spans="1:50" ht="14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</row>
    <row r="992" spans="1:50" ht="14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</row>
    <row r="993" spans="1:50" ht="14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</row>
    <row r="994" spans="1:50" ht="1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</row>
  </sheetData>
  <mergeCells count="54">
    <mergeCell ref="B55:C55"/>
    <mergeCell ref="B56:C56"/>
    <mergeCell ref="B57:C57"/>
    <mergeCell ref="B16:B29"/>
    <mergeCell ref="C21:C31"/>
    <mergeCell ref="B30:B31"/>
    <mergeCell ref="B33:B46"/>
    <mergeCell ref="C33:C37"/>
    <mergeCell ref="C38:C48"/>
    <mergeCell ref="B47:B48"/>
    <mergeCell ref="B50:C50"/>
    <mergeCell ref="B51:C51"/>
    <mergeCell ref="B52:C52"/>
    <mergeCell ref="B53:C53"/>
    <mergeCell ref="B54:C54"/>
    <mergeCell ref="B4:C14"/>
    <mergeCell ref="C16:C20"/>
    <mergeCell ref="E16:F16"/>
    <mergeCell ref="H16:J16"/>
    <mergeCell ref="B2:C2"/>
    <mergeCell ref="D2:F2"/>
    <mergeCell ref="I4:J4"/>
    <mergeCell ref="I5:J5"/>
    <mergeCell ref="I6:J6"/>
    <mergeCell ref="I7:J7"/>
    <mergeCell ref="E20:F20"/>
    <mergeCell ref="I8:J8"/>
    <mergeCell ref="I9:J9"/>
    <mergeCell ref="E17:F17"/>
    <mergeCell ref="E18:F18"/>
    <mergeCell ref="E19:F19"/>
    <mergeCell ref="K10:K11"/>
    <mergeCell ref="I10:J11"/>
    <mergeCell ref="I12:J13"/>
    <mergeCell ref="K12:K13"/>
    <mergeCell ref="K54:K57"/>
    <mergeCell ref="K50:K53"/>
    <mergeCell ref="H17:J17"/>
    <mergeCell ref="E36:F36"/>
    <mergeCell ref="E37:F37"/>
    <mergeCell ref="D50:G50"/>
    <mergeCell ref="I50:J52"/>
    <mergeCell ref="D51:G51"/>
    <mergeCell ref="F52:G53"/>
    <mergeCell ref="F54:G55"/>
    <mergeCell ref="I54:J56"/>
    <mergeCell ref="D56:G57"/>
    <mergeCell ref="I57:J57"/>
    <mergeCell ref="I53:J53"/>
    <mergeCell ref="E33:F33"/>
    <mergeCell ref="H33:J33"/>
    <mergeCell ref="E34:F34"/>
    <mergeCell ref="H34:J34"/>
    <mergeCell ref="E35:F35"/>
  </mergeCells>
  <phoneticPr fontId="17"/>
  <dataValidations count="15">
    <dataValidation type="list" allowBlank="1" showErrorMessage="1" sqref="G13" xr:uid="{00000000-0002-0000-0A00-000000000000}">
      <formula1>"会社員,経営者,役員,公務員,団体職員,自営業,フリーランス,専門職,パート,アルバイト,主婦（夫）,学生,その他"</formula1>
    </dataValidation>
    <dataValidation type="list" allowBlank="1" showErrorMessage="1" sqref="K9" xr:uid="{00000000-0002-0000-0A00-000001000000}">
      <formula1>"試合得点,功績"</formula1>
    </dataValidation>
    <dataValidation type="list" allowBlank="1" showErrorMessage="1" sqref="E55" xr:uid="{00000000-0002-0000-0A00-000002000000}">
      <formula1>"インターナショナル,コンチネンタル,全柔連S,全柔連A,全柔連B,全柔連C"</formula1>
    </dataValidation>
    <dataValidation type="list" allowBlank="1" showErrorMessage="1" sqref="E14" xr:uid="{00000000-0002-0000-0A00-000003000000}">
      <formula1>"五段,六段,七段"</formula1>
    </dataValidation>
    <dataValidation type="list" allowBlank="1" showErrorMessage="1" sqref="K5" xr:uid="{00000000-0002-0000-0A00-000004000000}">
      <formula1>"七段,八段"</formula1>
    </dataValidation>
    <dataValidation type="list" allowBlank="1" showErrorMessage="1" sqref="E22:E31 E39:E48" xr:uid="{00000000-0002-0000-0A00-000005000000}">
      <formula1>"全国高段者大会,地区高段者大会,府県高段者大会,日本ベテランズ国際柔道大会,全国柔道整復師高段者大会"</formula1>
    </dataValidation>
    <dataValidation type="list" allowBlank="1" showErrorMessage="1" sqref="I22:I31 I39:I48" xr:uid="{00000000-0002-0000-0A00-000006000000}">
      <formula1>"◯,×,△"</formula1>
    </dataValidation>
    <dataValidation type="list" allowBlank="1" showErrorMessage="1" sqref="K12 B30 B47 B53 I53 B55 B57 I57" xr:uid="{00000000-0002-0000-0A00-000008000000}">
      <formula1>"秀,優,良,可"</formula1>
    </dataValidation>
    <dataValidation type="list" allowBlank="1" showErrorMessage="1" sqref="G17:G20 G34:G37" xr:uid="{00000000-0002-0000-0A00-000009000000}">
      <formula1>"優勝,2位,3位,出場"</formula1>
    </dataValidation>
    <dataValidation type="list" allowBlank="1" showErrorMessage="1" sqref="D2" xr:uid="{00000000-0002-0000-0A00-00000A000000}">
      <formula1>"01_一般社団法人 北海道柔道連盟,110_東北柔道連盟,111_関東柔道連合会,43_公益財団法人 東京都柔道連盟,112_北信越柔道連盟,113_東海柔道連合会,114_近畿柔道連盟,115_中国地区柔道連盟,116_四国柔道連盟,117_九州柔道協会,109_本館"</formula1>
    </dataValidation>
    <dataValidation type="list" allowBlank="1" showErrorMessage="1" sqref="D53" xr:uid="{00000000-0002-0000-0A00-00000B000000}">
      <formula1>"投の形（手・腰・足）,投の形,固の形,柔の形,極の形,講道館護身術,五の形,古式の形"</formula1>
    </dataValidation>
    <dataValidation type="list" allowBlank="1" showErrorMessage="1" sqref="E53" xr:uid="{00000000-0002-0000-0A00-00000C000000}">
      <formula1>"秀,優,良,可,不可"</formula1>
    </dataValidation>
    <dataValidation type="list" allowBlank="1" showErrorMessage="1" sqref="H22:H31 H39:H48" xr:uid="{00000000-0002-0000-0A00-00000D000000}">
      <formula1>"初段,弐段,参段,四段,五段,六段,七段,八段"</formula1>
    </dataValidation>
    <dataValidation type="list" allowBlank="1" showErrorMessage="1" sqref="E8" xr:uid="{00000000-0002-0000-0A00-00000E000000}">
      <formula1>"有,無"</formula1>
    </dataValidation>
    <dataValidation type="list" allowBlank="1" showErrorMessage="1" sqref="G10" xr:uid="{00000000-0002-0000-0A00-00000F000000}">
      <formula1>"男,女"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A00-000007000000}">
          <x14:formula1>
            <xm:f>リスト表!$E$3:$E$112</xm:f>
          </x14:formula1>
          <xm:sqref>K4</xm:sqref>
        </x14:dataValidation>
        <x14:dataValidation type="list" allowBlank="1" showErrorMessage="1" xr:uid="{0F9C308D-4DB7-4D28-AFA4-28CBA775DD45}">
          <x14:formula1>
            <xm:f>リスト表!$E$3:$E$113</xm:f>
          </x14:formula1>
          <xm:sqref>E13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K972"/>
  <sheetViews>
    <sheetView showGridLines="0" workbookViewId="0">
      <selection activeCell="C1" sqref="C1"/>
    </sheetView>
  </sheetViews>
  <sheetFormatPr defaultColWidth="12.54296875" defaultRowHeight="15.75" customHeight="1"/>
  <cols>
    <col min="1" max="1" width="2" style="6" customWidth="1"/>
    <col min="2" max="2" width="11.26953125" style="6" bestFit="1" customWidth="1"/>
    <col min="3" max="3" width="24.26953125" style="6" customWidth="1"/>
    <col min="4" max="4" width="28.54296875" style="6" customWidth="1"/>
    <col min="5" max="5" width="22.7265625" style="6" customWidth="1"/>
    <col min="6" max="6" width="28.54296875" style="6" customWidth="1"/>
    <col min="7" max="9" width="11" style="6" bestFit="1" customWidth="1"/>
    <col min="10" max="10" width="34.26953125" style="6" customWidth="1"/>
    <col min="11" max="11" width="18.7265625" style="6" customWidth="1"/>
    <col min="12" max="16384" width="12.54296875" style="6"/>
  </cols>
  <sheetData>
    <row r="1" spans="1:10" ht="35">
      <c r="D1" s="7"/>
      <c r="E1" s="8"/>
      <c r="F1" s="9" t="s">
        <v>17</v>
      </c>
      <c r="G1" s="8"/>
      <c r="H1" s="10"/>
      <c r="I1" s="10"/>
    </row>
    <row r="2" spans="1:10" ht="35">
      <c r="A2" s="11"/>
      <c r="B2" s="12" t="s">
        <v>18</v>
      </c>
      <c r="C2" s="133"/>
      <c r="D2" s="134"/>
      <c r="E2" s="135"/>
      <c r="H2" s="10"/>
      <c r="I2" s="13" t="s">
        <v>0</v>
      </c>
      <c r="J2" s="14"/>
    </row>
    <row r="3" spans="1:10" ht="14.25" customHeight="1">
      <c r="A3" s="8"/>
      <c r="B3" s="8"/>
      <c r="C3" s="8"/>
      <c r="D3" s="8"/>
      <c r="E3" s="8"/>
      <c r="F3" s="8"/>
      <c r="H3" s="8"/>
      <c r="I3" s="8"/>
    </row>
    <row r="4" spans="1:10" ht="22.5" customHeight="1">
      <c r="A4" s="15"/>
      <c r="B4" s="136" t="s">
        <v>19</v>
      </c>
      <c r="C4" s="16" t="s">
        <v>2</v>
      </c>
      <c r="D4" s="17"/>
      <c r="E4" s="16" t="s">
        <v>20</v>
      </c>
      <c r="F4" s="18"/>
      <c r="H4" s="119" t="s">
        <v>14</v>
      </c>
      <c r="I4" s="120"/>
      <c r="J4" s="19"/>
    </row>
    <row r="5" spans="1:10" ht="22.5" customHeight="1">
      <c r="A5" s="15"/>
      <c r="B5" s="137"/>
      <c r="C5" s="18" t="s">
        <v>21</v>
      </c>
      <c r="D5" s="18"/>
      <c r="E5" s="16" t="s">
        <v>22</v>
      </c>
      <c r="F5" s="18"/>
      <c r="H5" s="121" t="s">
        <v>23</v>
      </c>
      <c r="I5" s="115"/>
      <c r="J5" s="37" t="s">
        <v>1</v>
      </c>
    </row>
    <row r="6" spans="1:10" ht="22.5" customHeight="1">
      <c r="A6" s="15"/>
      <c r="B6" s="137"/>
      <c r="C6" s="20" t="s">
        <v>24</v>
      </c>
      <c r="D6" s="20"/>
      <c r="E6" s="20" t="s">
        <v>25</v>
      </c>
      <c r="F6" s="18"/>
      <c r="H6" s="119" t="s">
        <v>6</v>
      </c>
      <c r="I6" s="120"/>
      <c r="J6" s="21"/>
    </row>
    <row r="7" spans="1:10" ht="22.5" customHeight="1">
      <c r="A7" s="15"/>
      <c r="B7" s="137"/>
      <c r="C7" s="20" t="s">
        <v>26</v>
      </c>
      <c r="D7" s="22"/>
      <c r="E7" s="23" t="s">
        <v>27</v>
      </c>
      <c r="F7" s="21"/>
      <c r="H7" s="119" t="s">
        <v>7</v>
      </c>
      <c r="I7" s="120"/>
      <c r="J7" s="21"/>
    </row>
    <row r="8" spans="1:10" ht="22.5" customHeight="1">
      <c r="A8" s="15"/>
      <c r="B8" s="137"/>
      <c r="C8" s="11" t="s">
        <v>28</v>
      </c>
      <c r="D8" s="19"/>
      <c r="E8" s="23" t="s">
        <v>29</v>
      </c>
      <c r="F8" s="18"/>
      <c r="H8" s="119" t="s">
        <v>3</v>
      </c>
      <c r="I8" s="120"/>
      <c r="J8" s="1" t="str">
        <f>DATEDIF(DATE(YEAR(J7),MONTH(J7),1), DATE(YEAR($J$2),MONTH($J$2),1), "Y") &amp; "年" &amp; DATEDIF(DATE(YEAR(J7),MONTH(J7),1), DATE(YEAR($J$2),MONTH($J$2),1), "YM") &amp; "ヶ月"</f>
        <v>0年0ヶ月</v>
      </c>
    </row>
    <row r="9" spans="1:10" ht="22.5" customHeight="1">
      <c r="A9" s="15"/>
      <c r="B9" s="137"/>
      <c r="C9" s="18" t="s">
        <v>8</v>
      </c>
      <c r="D9" s="21"/>
      <c r="E9" s="18" t="s">
        <v>30</v>
      </c>
      <c r="F9" s="2" t="str">
        <f>DATEDIF(D9, $J$2, "Y") &amp; "歳" &amp; DATEDIF(D9, $J$2, "YM") &amp; "ヶ月"</f>
        <v>0歳0ヶ月</v>
      </c>
      <c r="H9" s="126" t="s">
        <v>31</v>
      </c>
      <c r="I9" s="120"/>
      <c r="J9" s="24"/>
    </row>
    <row r="10" spans="1:10" ht="22.5" customHeight="1">
      <c r="A10" s="15"/>
      <c r="B10" s="137"/>
      <c r="C10" s="18" t="s">
        <v>11</v>
      </c>
      <c r="D10" s="18"/>
      <c r="E10" s="16" t="s">
        <v>32</v>
      </c>
      <c r="F10" s="19"/>
      <c r="H10" s="127" t="s">
        <v>33</v>
      </c>
      <c r="I10" s="111"/>
      <c r="J10" s="143" t="s">
        <v>310</v>
      </c>
    </row>
    <row r="11" spans="1:10" ht="22.5" customHeight="1">
      <c r="A11" s="15"/>
      <c r="B11" s="137"/>
      <c r="C11" s="16" t="s">
        <v>12</v>
      </c>
      <c r="D11" s="16"/>
      <c r="E11" s="16" t="s">
        <v>9</v>
      </c>
      <c r="F11" s="18"/>
      <c r="H11" s="114"/>
      <c r="I11" s="115"/>
      <c r="J11" s="144"/>
    </row>
    <row r="12" spans="1:10" ht="22.5" customHeight="1">
      <c r="A12" s="15"/>
      <c r="B12" s="137"/>
      <c r="C12" s="18" t="s">
        <v>34</v>
      </c>
      <c r="D12" s="18"/>
      <c r="E12" s="16" t="s">
        <v>10</v>
      </c>
      <c r="F12" s="18"/>
      <c r="H12" s="122" t="s">
        <v>35</v>
      </c>
      <c r="I12" s="123"/>
      <c r="J12" s="130"/>
    </row>
    <row r="13" spans="1:10" ht="22.5" customHeight="1">
      <c r="A13" s="15"/>
      <c r="B13" s="137"/>
      <c r="C13" s="16" t="s">
        <v>36</v>
      </c>
      <c r="D13" s="25"/>
      <c r="E13" s="18" t="s">
        <v>13</v>
      </c>
      <c r="F13" s="19"/>
      <c r="H13" s="124"/>
      <c r="I13" s="125"/>
      <c r="J13" s="131"/>
    </row>
    <row r="14" spans="1:10" ht="22.5" customHeight="1">
      <c r="A14" s="15"/>
      <c r="B14" s="129"/>
      <c r="C14" s="18" t="s">
        <v>5</v>
      </c>
      <c r="D14" s="1" t="s">
        <v>37</v>
      </c>
      <c r="E14" s="16" t="s">
        <v>15</v>
      </c>
      <c r="F14" s="17"/>
      <c r="H14" s="26"/>
      <c r="I14" s="26"/>
      <c r="J14" s="26"/>
    </row>
    <row r="15" spans="1:10" ht="22.5" customHeight="1"/>
    <row r="16" spans="1:10" ht="15.5">
      <c r="A16" s="15"/>
      <c r="B16" s="136" t="s">
        <v>38</v>
      </c>
      <c r="C16" s="20" t="s">
        <v>39</v>
      </c>
      <c r="D16" s="20" t="s">
        <v>40</v>
      </c>
      <c r="E16" s="20" t="s">
        <v>41</v>
      </c>
      <c r="F16" s="20" t="s">
        <v>42</v>
      </c>
      <c r="G16" s="20" t="s">
        <v>43</v>
      </c>
      <c r="H16" s="20" t="s">
        <v>44</v>
      </c>
    </row>
    <row r="17" spans="1:10" ht="15.5">
      <c r="A17" s="15"/>
      <c r="B17" s="137"/>
      <c r="C17" s="29"/>
      <c r="D17" s="30"/>
      <c r="E17" s="54"/>
      <c r="F17" s="55"/>
      <c r="G17" s="30"/>
      <c r="H17" s="49"/>
    </row>
    <row r="18" spans="1:10" ht="15.5">
      <c r="A18" s="15"/>
      <c r="B18" s="137"/>
      <c r="C18" s="29"/>
      <c r="D18" s="30"/>
      <c r="E18" s="33"/>
      <c r="F18" s="31"/>
      <c r="G18" s="30"/>
      <c r="H18" s="49"/>
    </row>
    <row r="19" spans="1:10" ht="15.5">
      <c r="A19" s="15"/>
      <c r="B19" s="137"/>
      <c r="C19" s="29"/>
      <c r="D19" s="30"/>
      <c r="E19" s="33"/>
      <c r="F19" s="31"/>
      <c r="G19" s="30"/>
      <c r="H19" s="49"/>
    </row>
    <row r="20" spans="1:10" ht="15.5">
      <c r="A20" s="15"/>
      <c r="B20" s="137"/>
      <c r="C20" s="29"/>
      <c r="D20" s="30"/>
      <c r="E20" s="33"/>
      <c r="F20" s="31"/>
      <c r="G20" s="30"/>
      <c r="H20" s="49"/>
    </row>
    <row r="21" spans="1:10" ht="15.5">
      <c r="A21" s="15"/>
      <c r="B21" s="137"/>
      <c r="C21" s="29"/>
      <c r="D21" s="30"/>
      <c r="E21" s="33"/>
      <c r="F21" s="31"/>
      <c r="G21" s="30"/>
      <c r="H21" s="49"/>
    </row>
    <row r="22" spans="1:10" ht="15.5">
      <c r="A22" s="15"/>
      <c r="B22" s="137"/>
      <c r="C22" s="29"/>
      <c r="D22" s="30"/>
      <c r="E22" s="33"/>
      <c r="F22" s="31"/>
      <c r="G22" s="30"/>
      <c r="H22" s="49"/>
    </row>
    <row r="23" spans="1:10" ht="15.5">
      <c r="A23" s="15"/>
      <c r="B23" s="137"/>
      <c r="C23" s="29"/>
      <c r="D23" s="30"/>
      <c r="E23" s="33"/>
      <c r="F23" s="31"/>
      <c r="G23" s="30"/>
      <c r="H23" s="49"/>
    </row>
    <row r="24" spans="1:10" ht="15.5">
      <c r="A24" s="15"/>
      <c r="B24" s="137"/>
      <c r="C24" s="29"/>
      <c r="D24" s="30"/>
      <c r="E24" s="33"/>
      <c r="F24" s="31"/>
      <c r="G24" s="30"/>
      <c r="H24" s="49"/>
    </row>
    <row r="25" spans="1:10" ht="15.5">
      <c r="A25" s="15"/>
      <c r="B25" s="137"/>
      <c r="C25" s="29"/>
      <c r="D25" s="30"/>
      <c r="E25" s="33"/>
      <c r="F25" s="31"/>
      <c r="G25" s="30"/>
      <c r="H25" s="49"/>
    </row>
    <row r="26" spans="1:10" ht="15.5">
      <c r="A26" s="15"/>
      <c r="B26" s="129"/>
      <c r="C26" s="29"/>
      <c r="D26" s="30"/>
      <c r="E26" s="33"/>
      <c r="F26" s="31"/>
      <c r="G26" s="30"/>
      <c r="H26" s="49"/>
    </row>
    <row r="27" spans="1:10" ht="22.5" customHeight="1">
      <c r="A27" s="8"/>
      <c r="B27" s="8"/>
      <c r="C27" s="8"/>
      <c r="D27" s="8"/>
      <c r="E27" s="8"/>
      <c r="F27" s="8"/>
    </row>
    <row r="28" spans="1:10" ht="82.5" customHeight="1">
      <c r="A28" s="15"/>
      <c r="B28" s="16" t="s">
        <v>51</v>
      </c>
      <c r="C28" s="138" t="s">
        <v>313</v>
      </c>
      <c r="D28" s="139"/>
      <c r="E28" s="139"/>
      <c r="F28" s="120"/>
      <c r="H28" s="132" t="s">
        <v>52</v>
      </c>
      <c r="I28" s="111"/>
      <c r="J28" s="116" t="s">
        <v>310</v>
      </c>
    </row>
    <row r="29" spans="1:10" ht="82.5" customHeight="1">
      <c r="A29" s="15"/>
      <c r="B29" s="16" t="s">
        <v>53</v>
      </c>
      <c r="C29" s="138" t="s">
        <v>309</v>
      </c>
      <c r="D29" s="139"/>
      <c r="E29" s="139"/>
      <c r="F29" s="120"/>
      <c r="H29" s="112"/>
      <c r="I29" s="113"/>
      <c r="J29" s="117"/>
    </row>
    <row r="30" spans="1:10" ht="41.25" customHeight="1">
      <c r="A30" s="15"/>
      <c r="B30" s="136" t="s">
        <v>54</v>
      </c>
      <c r="C30" s="18" t="s">
        <v>55</v>
      </c>
      <c r="D30" s="105"/>
      <c r="E30" s="140" t="s">
        <v>308</v>
      </c>
      <c r="F30" s="111"/>
      <c r="H30" s="112"/>
      <c r="I30" s="113"/>
      <c r="J30" s="117"/>
    </row>
    <row r="31" spans="1:10" ht="41.25" customHeight="1">
      <c r="A31" s="15"/>
      <c r="B31" s="129"/>
      <c r="C31" s="1" t="s">
        <v>4</v>
      </c>
      <c r="D31" s="19"/>
      <c r="E31" s="114"/>
      <c r="F31" s="115"/>
      <c r="H31" s="114"/>
      <c r="I31" s="115"/>
      <c r="J31" s="118"/>
    </row>
    <row r="32" spans="1:10" ht="41.25" customHeight="1">
      <c r="A32" s="15"/>
      <c r="B32" s="136" t="s">
        <v>56</v>
      </c>
      <c r="C32" s="18" t="s">
        <v>57</v>
      </c>
      <c r="D32" s="106"/>
      <c r="E32" s="140" t="s">
        <v>308</v>
      </c>
      <c r="F32" s="111"/>
      <c r="H32" s="110" t="s">
        <v>58</v>
      </c>
      <c r="I32" s="111"/>
      <c r="J32" s="116" t="s">
        <v>310</v>
      </c>
    </row>
    <row r="33" spans="1:11" ht="41.25" customHeight="1">
      <c r="A33" s="15"/>
      <c r="B33" s="129"/>
      <c r="C33" s="18" t="s">
        <v>59</v>
      </c>
      <c r="D33" s="34"/>
      <c r="E33" s="114"/>
      <c r="F33" s="115"/>
      <c r="H33" s="112"/>
      <c r="I33" s="113"/>
      <c r="J33" s="117"/>
    </row>
    <row r="34" spans="1:11" ht="41.25" customHeight="1">
      <c r="A34" s="15"/>
      <c r="B34" s="136" t="s">
        <v>60</v>
      </c>
      <c r="C34" s="140" t="s">
        <v>308</v>
      </c>
      <c r="D34" s="141"/>
      <c r="E34" s="141"/>
      <c r="F34" s="111"/>
      <c r="H34" s="112"/>
      <c r="I34" s="113"/>
      <c r="J34" s="117"/>
    </row>
    <row r="35" spans="1:11" ht="41.25" customHeight="1">
      <c r="A35" s="15"/>
      <c r="B35" s="129"/>
      <c r="C35" s="114"/>
      <c r="D35" s="142"/>
      <c r="E35" s="142"/>
      <c r="F35" s="115"/>
      <c r="H35" s="114"/>
      <c r="I35" s="115"/>
      <c r="J35" s="118"/>
    </row>
    <row r="36" spans="1:11" ht="14">
      <c r="A36" s="8"/>
      <c r="B36" s="8"/>
      <c r="C36" s="8"/>
      <c r="F36" s="8"/>
      <c r="G36" s="8"/>
      <c r="H36" s="8"/>
      <c r="I36" s="8"/>
      <c r="J36" s="8"/>
      <c r="K36" s="8"/>
    </row>
    <row r="37" spans="1:11" ht="14">
      <c r="A37" s="8"/>
      <c r="B37" s="8"/>
      <c r="C37" s="8"/>
      <c r="F37" s="8"/>
      <c r="G37" s="8"/>
      <c r="H37" s="8"/>
      <c r="I37" s="8"/>
      <c r="J37" s="8"/>
      <c r="K37" s="8"/>
    </row>
    <row r="38" spans="1:11" ht="14">
      <c r="A38" s="8"/>
      <c r="B38" s="8"/>
      <c r="C38" s="8"/>
      <c r="F38" s="8"/>
      <c r="G38" s="8"/>
      <c r="H38" s="8"/>
      <c r="I38" s="8"/>
      <c r="J38" s="8"/>
      <c r="K38" s="8"/>
    </row>
    <row r="39" spans="1:11" ht="14">
      <c r="A39" s="8"/>
      <c r="B39" s="8"/>
      <c r="C39" s="8"/>
      <c r="F39" s="8"/>
      <c r="J39" s="8"/>
      <c r="K39" s="8"/>
    </row>
    <row r="40" spans="1:11" ht="14">
      <c r="A40" s="8"/>
      <c r="B40" s="8"/>
      <c r="C40" s="8"/>
      <c r="F40" s="8"/>
      <c r="J40" s="8"/>
      <c r="K40" s="8"/>
    </row>
    <row r="41" spans="1:11" ht="14.5">
      <c r="A41" s="8"/>
      <c r="B41" s="8"/>
      <c r="C41" s="8"/>
      <c r="D41" s="35"/>
      <c r="F41" s="36"/>
      <c r="G41" s="36"/>
      <c r="H41" s="36"/>
      <c r="I41" s="36"/>
      <c r="J41" s="36"/>
      <c r="K41" s="36"/>
    </row>
    <row r="42" spans="1:11" ht="14.5">
      <c r="A42" s="8"/>
      <c r="B42" s="8"/>
      <c r="C42" s="8"/>
      <c r="E42" s="36"/>
      <c r="F42" s="36"/>
      <c r="G42" s="36"/>
      <c r="H42" s="36"/>
      <c r="I42" s="36"/>
      <c r="J42" s="36"/>
      <c r="K42" s="36"/>
    </row>
    <row r="43" spans="1:11" ht="14.5">
      <c r="A43" s="8"/>
      <c r="B43" s="8"/>
      <c r="C43" s="8"/>
      <c r="E43" s="36"/>
      <c r="F43" s="36"/>
      <c r="G43" s="36"/>
      <c r="H43" s="36"/>
      <c r="I43" s="36"/>
      <c r="J43" s="36"/>
      <c r="K43" s="36"/>
    </row>
    <row r="44" spans="1:11" ht="14.5">
      <c r="A44" s="8"/>
      <c r="B44" s="8"/>
      <c r="C44" s="8"/>
      <c r="E44" s="36"/>
      <c r="F44" s="36"/>
      <c r="G44" s="36"/>
      <c r="H44" s="36"/>
      <c r="I44" s="36"/>
      <c r="J44" s="36"/>
      <c r="K44" s="36"/>
    </row>
    <row r="45" spans="1:11" ht="14.5">
      <c r="A45" s="8"/>
      <c r="B45" s="8"/>
      <c r="C45" s="8"/>
      <c r="E45" s="36"/>
      <c r="F45" s="36"/>
      <c r="G45" s="36"/>
      <c r="H45" s="36"/>
      <c r="I45" s="36"/>
      <c r="J45" s="36"/>
      <c r="K45" s="36"/>
    </row>
    <row r="46" spans="1:11" ht="14.5">
      <c r="A46" s="8"/>
      <c r="B46" s="8"/>
      <c r="C46" s="8"/>
      <c r="E46" s="36"/>
      <c r="F46" s="36"/>
      <c r="G46" s="36"/>
      <c r="H46" s="36"/>
      <c r="I46" s="36"/>
      <c r="J46" s="36"/>
      <c r="K46" s="36"/>
    </row>
    <row r="47" spans="1:11" ht="14">
      <c r="A47" s="8"/>
      <c r="B47" s="8"/>
      <c r="C47" s="8"/>
      <c r="E47" s="8"/>
      <c r="F47" s="8"/>
      <c r="G47" s="8"/>
      <c r="H47" s="8"/>
      <c r="I47" s="8"/>
      <c r="J47" s="8"/>
      <c r="K47" s="8"/>
    </row>
    <row r="48" spans="1:11" ht="14">
      <c r="A48" s="8"/>
      <c r="B48" s="8"/>
      <c r="C48" s="8"/>
      <c r="E48" s="8"/>
      <c r="F48" s="8"/>
      <c r="G48" s="8"/>
      <c r="H48" s="8"/>
      <c r="I48" s="8"/>
      <c r="J48" s="8"/>
      <c r="K48" s="8"/>
    </row>
    <row r="49" spans="1:11" ht="14">
      <c r="A49" s="8"/>
      <c r="B49" s="8"/>
      <c r="C49" s="8"/>
      <c r="E49" s="8"/>
      <c r="F49" s="8"/>
      <c r="G49" s="8"/>
      <c r="H49" s="8"/>
      <c r="I49" s="8"/>
      <c r="J49" s="8"/>
      <c r="K49" s="8"/>
    </row>
    <row r="50" spans="1:11" ht="14">
      <c r="A50" s="8"/>
      <c r="B50" s="8"/>
      <c r="C50" s="8"/>
      <c r="E50" s="8"/>
      <c r="F50" s="8"/>
      <c r="G50" s="8"/>
      <c r="H50" s="8"/>
      <c r="I50" s="8"/>
      <c r="J50" s="8"/>
      <c r="K50" s="8"/>
    </row>
    <row r="51" spans="1:11" ht="14">
      <c r="A51" s="8"/>
      <c r="B51" s="8"/>
      <c r="C51" s="8"/>
      <c r="E51" s="8"/>
      <c r="F51" s="8"/>
      <c r="G51" s="8"/>
      <c r="H51" s="8"/>
      <c r="I51" s="8"/>
      <c r="J51" s="8"/>
      <c r="K51" s="8"/>
    </row>
    <row r="52" spans="1:11" ht="14">
      <c r="A52" s="8"/>
      <c r="B52" s="8"/>
      <c r="C52" s="8"/>
      <c r="E52" s="8"/>
      <c r="F52" s="8"/>
      <c r="G52" s="8"/>
      <c r="H52" s="8"/>
      <c r="I52" s="8"/>
      <c r="J52" s="8"/>
      <c r="K52" s="8"/>
    </row>
    <row r="53" spans="1:11" ht="14">
      <c r="A53" s="8"/>
      <c r="B53" s="8"/>
      <c r="C53" s="8"/>
      <c r="E53" s="8"/>
      <c r="F53" s="8"/>
      <c r="G53" s="8"/>
      <c r="H53" s="8"/>
      <c r="I53" s="8"/>
      <c r="J53" s="8"/>
      <c r="K53" s="8"/>
    </row>
    <row r="54" spans="1:11" ht="14">
      <c r="A54" s="8"/>
      <c r="B54" s="8"/>
      <c r="C54" s="8"/>
      <c r="E54" s="8"/>
      <c r="F54" s="8"/>
      <c r="G54" s="8"/>
      <c r="H54" s="8"/>
      <c r="I54" s="8"/>
      <c r="J54" s="8"/>
      <c r="K54" s="8"/>
    </row>
    <row r="55" spans="1:11" ht="1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ht="1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ht="1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ht="1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ht="1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ht="1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ht="1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ht="1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ht="1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ht="1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ht="1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ht="1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ht="1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ht="1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ht="1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ht="1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ht="1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ht="1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ht="1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ht="1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ht="1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ht="1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ht="1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ht="1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ht="1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ht="1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ht="1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ht="1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ht="1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ht="1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ht="1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ht="1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ht="1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ht="1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ht="1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ht="1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ht="1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ht="1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ht="1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ht="1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ht="1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ht="1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ht="1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ht="1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ht="1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ht="1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ht="1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ht="1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 ht="1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 ht="1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 ht="1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ht="1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 ht="1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 ht="1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 ht="1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ht="1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 ht="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 ht="1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 ht="1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 ht="1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 ht="1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 ht="1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 ht="1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 ht="1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 ht="1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1" ht="1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 ht="1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 ht="1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1:11" ht="1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1:11" ht="1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 ht="1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 ht="1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 ht="1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 ht="1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 ht="1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 ht="1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 ht="1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 ht="1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 ht="1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 ht="1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 ht="1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 ht="1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 ht="1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 ht="1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 ht="1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 ht="1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 ht="1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1" ht="1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11" ht="1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1:11" ht="1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 ht="1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 ht="1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spans="1:11" ht="1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spans="1:11" ht="1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spans="1:11" ht="1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spans="1:11" ht="1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spans="1:11" ht="1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spans="1:11" ht="1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spans="1:11" ht="1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spans="1:11" ht="1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spans="1:11" ht="1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</row>
    <row r="159" spans="1:11" ht="1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 spans="1:11" ht="1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</row>
    <row r="161" spans="1:11" ht="1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spans="1:11" ht="1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spans="1:11" ht="1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1:11" ht="1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spans="1:11" ht="1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</row>
    <row r="166" spans="1:11" ht="1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spans="1:11" ht="1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spans="1:11" ht="1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spans="1:11" ht="1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spans="1:11" ht="1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spans="1:11" ht="1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spans="1:11" ht="1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spans="1:11" ht="1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spans="1:11" ht="1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spans="1:11" ht="1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spans="1:11" ht="1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spans="1:11" ht="1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spans="1:11" ht="1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spans="1:11" ht="1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spans="1:11" ht="1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spans="1:11" ht="1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spans="1:11" ht="1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1:11" ht="1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spans="1:11" ht="1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spans="1:11" ht="1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spans="1:11" ht="1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spans="1:11" ht="1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</row>
    <row r="188" spans="1:11" ht="1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</row>
    <row r="189" spans="1:11" ht="1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</row>
    <row r="190" spans="1:11" ht="1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</row>
    <row r="191" spans="1:11" ht="1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</row>
    <row r="192" spans="1:11" ht="1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</row>
    <row r="193" spans="1:11" ht="1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spans="1:11" ht="1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spans="1:11" ht="1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spans="1:11" ht="1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spans="1:11" ht="1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1" ht="1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 ht="1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spans="1:11" ht="1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spans="1:11" ht="14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spans="1:11" ht="14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spans="1:11" ht="14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spans="1:11" ht="1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spans="1:11" ht="1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spans="1:11" ht="1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spans="1:11" ht="1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spans="1:11" ht="1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spans="1:11" ht="1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spans="1:11" ht="1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spans="1:11" ht="1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spans="1:11" ht="1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1:11" ht="1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1:11" ht="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1:11" ht="14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1:11" ht="14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1:11" ht="14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1:11" ht="14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1:11" ht="14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1:11" ht="14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1:11" ht="14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11" ht="14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1:11" ht="14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1:11" ht="1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1" ht="14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1" ht="14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 ht="14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spans="1:11" ht="14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spans="1:11" ht="14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spans="1:11" ht="14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spans="1:11" ht="14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spans="1:11" ht="14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1:11" ht="14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spans="1:11" ht="1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spans="1:11" ht="14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spans="1:11" ht="14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spans="1:11" ht="14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spans="1:11" ht="14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spans="1:11" ht="14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spans="1:11" ht="14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spans="1:11" ht="14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spans="1:11" ht="14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spans="1:11" ht="14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spans="1:11" ht="1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spans="1:11" ht="14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spans="1:11" ht="14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spans="1:11" ht="14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spans="1:11" ht="1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spans="1:11" ht="14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spans="1:11" ht="14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spans="1:11" ht="14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spans="1:11" ht="14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spans="1:11" ht="14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1:11" ht="1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spans="1:11" ht="1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spans="1:11" ht="14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spans="1:11" ht="14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spans="1:11" ht="14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spans="1:11" ht="14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spans="1:11" ht="14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spans="1:11" ht="14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spans="1:11" ht="14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spans="1:11" ht="14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spans="1:11" ht="1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spans="1:11" ht="14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spans="1:11" ht="14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spans="1:11" ht="14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spans="1:11" ht="14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spans="1:11" ht="14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spans="1:11" ht="14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spans="1:11" ht="14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spans="1:11" ht="14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spans="1:11" ht="1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spans="1:11" ht="1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spans="1:11" ht="1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spans="1:11" ht="1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spans="1:11" ht="1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spans="1:11" ht="1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spans="1:11" ht="1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spans="1:11" ht="1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spans="1:11" ht="1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spans="1:11" ht="1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spans="1:11" ht="1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spans="1:11" ht="1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spans="1:11" ht="1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spans="1:11" ht="1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spans="1:11" ht="1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spans="1:11" ht="1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spans="1:11" ht="1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spans="1:11" ht="14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spans="1:11" ht="14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spans="1:11" ht="14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spans="1:11" ht="14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spans="1:11" ht="1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</row>
    <row r="295" spans="1:11" ht="14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1:11" ht="14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spans="1:11" ht="14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</row>
    <row r="298" spans="1:11" ht="14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</row>
    <row r="299" spans="1:11" ht="14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spans="1:11" ht="14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1" spans="1:11" ht="14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1:11" ht="14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</row>
    <row r="303" spans="1:11" ht="14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</row>
    <row r="304" spans="1:11" ht="1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1:11" ht="14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6" spans="1:11" ht="14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spans="1:11" ht="14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1:11" ht="14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</row>
    <row r="309" spans="1:11" ht="14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spans="1:11" ht="14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</row>
    <row r="311" spans="1:11" ht="14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</row>
    <row r="312" spans="1:11" ht="14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1:11" ht="14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</row>
    <row r="314" spans="1:11" ht="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</row>
    <row r="315" spans="1:11" ht="14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</row>
    <row r="316" spans="1:11" ht="14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1:11" ht="14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1:11" ht="14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</row>
    <row r="319" spans="1:11" ht="14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</row>
    <row r="320" spans="1:11" ht="14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</row>
    <row r="321" spans="1:11" ht="14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</row>
    <row r="322" spans="1:11" ht="14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</row>
    <row r="323" spans="1:11" ht="14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</row>
    <row r="324" spans="1:11" ht="1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</row>
    <row r="325" spans="1:11" ht="14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1:11" ht="14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spans="1:11" ht="14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</row>
    <row r="328" spans="1:11" ht="14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</row>
    <row r="329" spans="1:11" ht="14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1:11" ht="14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</row>
    <row r="331" spans="1:11" ht="14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</row>
    <row r="332" spans="1:11" ht="14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spans="1:11" ht="14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1:11" ht="1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</row>
    <row r="335" spans="1:11" ht="14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1:11" ht="14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</row>
    <row r="337" spans="1:11" ht="14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1:11" ht="14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spans="1:11" ht="14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</row>
    <row r="340" spans="1:11" ht="14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spans="1:11" ht="14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1:11" ht="14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</row>
    <row r="343" spans="1:11" ht="14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</row>
    <row r="344" spans="1:11" ht="1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</row>
    <row r="345" spans="1:11" ht="14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1:11" ht="14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spans="1:11" ht="14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</row>
    <row r="348" spans="1:11" ht="14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</row>
    <row r="349" spans="1:11" ht="14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1:11" ht="14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</row>
    <row r="351" spans="1:11" ht="14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r="352" spans="1:11" ht="14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spans="1:11" ht="14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</row>
    <row r="354" spans="1:11" ht="1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</row>
    <row r="355" spans="1:11" ht="14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spans="1:11" ht="14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1:11" ht="14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</row>
    <row r="358" spans="1:11" ht="14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1:11" ht="14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spans="1:11" ht="14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</row>
    <row r="361" spans="1:11" ht="14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spans="1:11" ht="14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spans="1:11" ht="14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</row>
    <row r="364" spans="1:11" ht="1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</row>
    <row r="365" spans="1:11" ht="14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spans="1:11" ht="14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</row>
    <row r="367" spans="1:11" ht="14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</row>
    <row r="368" spans="1:11" ht="14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</row>
    <row r="369" spans="1:11" ht="14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</row>
    <row r="370" spans="1:11" ht="14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</row>
    <row r="371" spans="1:11" ht="14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</row>
    <row r="372" spans="1:11" ht="14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</row>
    <row r="373" spans="1:11" ht="14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</row>
    <row r="374" spans="1:11" ht="1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</row>
    <row r="375" spans="1:11" ht="14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</row>
    <row r="376" spans="1:11" ht="14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</row>
    <row r="377" spans="1:11" ht="14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</row>
    <row r="378" spans="1:11" ht="14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</row>
    <row r="379" spans="1:11" ht="14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</row>
    <row r="380" spans="1:11" ht="14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</row>
    <row r="381" spans="1:11" ht="14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</row>
    <row r="382" spans="1:11" ht="14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</row>
    <row r="383" spans="1:11" ht="14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</row>
    <row r="384" spans="1:11" ht="1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</row>
    <row r="385" spans="1:11" ht="14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</row>
    <row r="386" spans="1:11" ht="14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</row>
    <row r="387" spans="1:11" ht="14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</row>
    <row r="388" spans="1:11" ht="14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</row>
    <row r="389" spans="1:11" ht="14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</row>
    <row r="390" spans="1:11" ht="14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</row>
    <row r="391" spans="1:11" ht="14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</row>
    <row r="392" spans="1:11" ht="14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</row>
    <row r="393" spans="1:11" ht="14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</row>
    <row r="394" spans="1:11" ht="1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</row>
    <row r="395" spans="1:11" ht="14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</row>
    <row r="396" spans="1:11" ht="14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</row>
    <row r="397" spans="1:11" ht="14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</row>
    <row r="398" spans="1:11" ht="14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</row>
    <row r="399" spans="1:11" ht="14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</row>
    <row r="400" spans="1:11" ht="14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</row>
    <row r="401" spans="1:11" ht="14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</row>
    <row r="402" spans="1:11" ht="14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</row>
    <row r="403" spans="1:11" ht="14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</row>
    <row r="404" spans="1:11" ht="1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</row>
    <row r="405" spans="1:11" ht="14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</row>
    <row r="406" spans="1:11" ht="14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</row>
    <row r="407" spans="1:11" ht="14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</row>
    <row r="408" spans="1:11" ht="14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</row>
    <row r="409" spans="1:11" ht="14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</row>
    <row r="410" spans="1:11" ht="14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</row>
    <row r="411" spans="1:11" ht="14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</row>
    <row r="412" spans="1:11" ht="14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</row>
    <row r="413" spans="1:11" ht="14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</row>
    <row r="414" spans="1:11" ht="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</row>
    <row r="415" spans="1:11" ht="14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</row>
    <row r="416" spans="1:11" ht="14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</row>
    <row r="417" spans="1:11" ht="14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</row>
    <row r="418" spans="1:11" ht="14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</row>
    <row r="419" spans="1:11" ht="14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</row>
    <row r="420" spans="1:11" ht="14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</row>
    <row r="421" spans="1:11" ht="14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</row>
    <row r="422" spans="1:11" ht="14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</row>
    <row r="423" spans="1:11" ht="14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</row>
    <row r="424" spans="1:11" ht="1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</row>
    <row r="425" spans="1:11" ht="14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</row>
    <row r="426" spans="1:11" ht="14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</row>
    <row r="427" spans="1:11" ht="14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</row>
    <row r="428" spans="1:11" ht="14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</row>
    <row r="429" spans="1:11" ht="14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</row>
    <row r="430" spans="1:11" ht="14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</row>
    <row r="431" spans="1:11" ht="14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</row>
    <row r="432" spans="1:11" ht="14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</row>
    <row r="433" spans="1:11" ht="14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</row>
    <row r="434" spans="1:11" ht="1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</row>
    <row r="435" spans="1:11" ht="14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</row>
    <row r="436" spans="1:11" ht="14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</row>
    <row r="437" spans="1:11" ht="14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</row>
    <row r="438" spans="1:11" ht="14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</row>
    <row r="439" spans="1:11" ht="14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</row>
    <row r="440" spans="1:11" ht="14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</row>
    <row r="441" spans="1:11" ht="14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</row>
    <row r="442" spans="1:11" ht="14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</row>
    <row r="443" spans="1:11" ht="14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</row>
    <row r="444" spans="1:11" ht="1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</row>
    <row r="445" spans="1:11" ht="14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</row>
    <row r="446" spans="1:11" ht="14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</row>
    <row r="447" spans="1:11" ht="14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</row>
    <row r="448" spans="1:11" ht="14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</row>
    <row r="449" spans="1:11" ht="14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</row>
    <row r="450" spans="1:11" ht="14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</row>
    <row r="451" spans="1:11" ht="14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</row>
    <row r="452" spans="1:11" ht="14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</row>
    <row r="453" spans="1:11" ht="14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</row>
    <row r="454" spans="1:11" ht="1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</row>
    <row r="455" spans="1:11" ht="14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</row>
    <row r="456" spans="1:11" ht="14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</row>
    <row r="457" spans="1:11" ht="14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</row>
    <row r="458" spans="1:11" ht="14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</row>
    <row r="459" spans="1:11" ht="14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</row>
    <row r="460" spans="1:11" ht="14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</row>
    <row r="461" spans="1:11" ht="14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</row>
    <row r="462" spans="1:11" ht="14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</row>
    <row r="463" spans="1:11" ht="14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</row>
    <row r="464" spans="1:11" ht="1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</row>
    <row r="465" spans="1:11" ht="14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</row>
    <row r="466" spans="1:11" ht="14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</row>
    <row r="467" spans="1:11" ht="14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</row>
    <row r="468" spans="1:11" ht="14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</row>
    <row r="469" spans="1:11" ht="14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</row>
    <row r="470" spans="1:11" ht="14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</row>
    <row r="471" spans="1:11" ht="14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</row>
    <row r="472" spans="1:11" ht="14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</row>
    <row r="473" spans="1:11" ht="14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</row>
    <row r="474" spans="1:11" ht="1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</row>
    <row r="475" spans="1:11" ht="14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</row>
    <row r="476" spans="1:11" ht="14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</row>
    <row r="477" spans="1:11" ht="14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</row>
    <row r="478" spans="1:11" ht="14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</row>
    <row r="479" spans="1:11" ht="14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</row>
    <row r="480" spans="1:11" ht="14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</row>
    <row r="481" spans="1:11" ht="14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</row>
    <row r="482" spans="1:11" ht="14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</row>
    <row r="483" spans="1:11" ht="14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</row>
    <row r="484" spans="1:11" ht="1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</row>
    <row r="485" spans="1:11" ht="14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</row>
    <row r="486" spans="1:11" ht="14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</row>
    <row r="487" spans="1:11" ht="14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</row>
    <row r="488" spans="1:11" ht="14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</row>
    <row r="489" spans="1:11" ht="14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</row>
    <row r="490" spans="1:11" ht="14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</row>
    <row r="491" spans="1:11" ht="14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</row>
    <row r="492" spans="1:11" ht="14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</row>
    <row r="493" spans="1:11" ht="14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</row>
    <row r="494" spans="1:11" ht="1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</row>
    <row r="495" spans="1:11" ht="14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</row>
    <row r="496" spans="1:11" ht="14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</row>
    <row r="497" spans="1:11" ht="14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</row>
    <row r="498" spans="1:11" ht="14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</row>
    <row r="499" spans="1:11" ht="14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</row>
    <row r="500" spans="1:11" ht="14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</row>
    <row r="501" spans="1:11" ht="14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</row>
    <row r="502" spans="1:11" ht="14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</row>
    <row r="503" spans="1:11" ht="14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</row>
    <row r="504" spans="1:11" ht="1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</row>
    <row r="505" spans="1:11" ht="14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</row>
    <row r="506" spans="1:11" ht="14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</row>
    <row r="507" spans="1:11" ht="14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</row>
    <row r="508" spans="1:11" ht="14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</row>
    <row r="509" spans="1:11" ht="14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</row>
    <row r="510" spans="1:11" ht="14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</row>
    <row r="511" spans="1:11" ht="14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</row>
    <row r="512" spans="1:11" ht="14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</row>
    <row r="513" spans="1:11" ht="14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</row>
    <row r="514" spans="1:11" ht="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</row>
    <row r="515" spans="1:11" ht="14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</row>
    <row r="516" spans="1:11" ht="14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</row>
    <row r="517" spans="1:11" ht="14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</row>
    <row r="518" spans="1:11" ht="14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</row>
    <row r="519" spans="1:11" ht="14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</row>
    <row r="520" spans="1:11" ht="14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</row>
    <row r="521" spans="1:11" ht="14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</row>
    <row r="522" spans="1:11" ht="14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</row>
    <row r="523" spans="1:11" ht="14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</row>
    <row r="524" spans="1:11" ht="1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</row>
    <row r="525" spans="1:11" ht="14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</row>
    <row r="526" spans="1:11" ht="14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</row>
    <row r="527" spans="1:11" ht="14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</row>
    <row r="528" spans="1:11" ht="14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</row>
    <row r="529" spans="1:11" ht="14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</row>
    <row r="530" spans="1:11" ht="14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</row>
    <row r="531" spans="1:11" ht="14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</row>
    <row r="532" spans="1:11" ht="14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</row>
    <row r="533" spans="1:11" ht="14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</row>
    <row r="534" spans="1:11" ht="1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</row>
    <row r="535" spans="1:11" ht="14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</row>
    <row r="536" spans="1:11" ht="14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</row>
    <row r="537" spans="1:11" ht="14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</row>
    <row r="538" spans="1:11" ht="14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</row>
    <row r="539" spans="1:11" ht="14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</row>
    <row r="540" spans="1:11" ht="14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</row>
    <row r="541" spans="1:11" ht="14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</row>
    <row r="542" spans="1:11" ht="14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</row>
    <row r="543" spans="1:11" ht="14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</row>
    <row r="544" spans="1:11" ht="1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</row>
    <row r="545" spans="1:11" ht="14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</row>
    <row r="546" spans="1:11" ht="14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</row>
    <row r="547" spans="1:11" ht="14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</row>
    <row r="548" spans="1:11" ht="14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</row>
    <row r="549" spans="1:11" ht="14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</row>
    <row r="550" spans="1:11" ht="14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</row>
    <row r="551" spans="1:11" ht="14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</row>
    <row r="552" spans="1:11" ht="14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</row>
    <row r="553" spans="1:11" ht="14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</row>
    <row r="554" spans="1:11" ht="1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</row>
    <row r="555" spans="1:11" ht="14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</row>
    <row r="556" spans="1:11" ht="14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</row>
    <row r="557" spans="1:11" ht="14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</row>
    <row r="558" spans="1:11" ht="14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</row>
    <row r="559" spans="1:11" ht="14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</row>
    <row r="560" spans="1:11" ht="14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</row>
    <row r="561" spans="1:11" ht="14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</row>
    <row r="562" spans="1:11" ht="14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</row>
    <row r="563" spans="1:11" ht="14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</row>
    <row r="564" spans="1:11" ht="1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</row>
    <row r="565" spans="1:11" ht="14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</row>
    <row r="566" spans="1:11" ht="14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</row>
    <row r="567" spans="1:11" ht="14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</row>
    <row r="568" spans="1:11" ht="14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</row>
    <row r="569" spans="1:11" ht="14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</row>
    <row r="570" spans="1:11" ht="14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</row>
    <row r="571" spans="1:11" ht="14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</row>
    <row r="572" spans="1:11" ht="14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</row>
    <row r="573" spans="1:11" ht="14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</row>
    <row r="574" spans="1:11" ht="1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</row>
    <row r="575" spans="1:11" ht="14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</row>
    <row r="576" spans="1:11" ht="14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</row>
    <row r="577" spans="1:11" ht="14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</row>
    <row r="578" spans="1:11" ht="14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</row>
    <row r="579" spans="1:11" ht="14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</row>
    <row r="580" spans="1:11" ht="14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</row>
    <row r="581" spans="1:11" ht="14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</row>
    <row r="582" spans="1:11" ht="14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</row>
    <row r="583" spans="1:11" ht="14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</row>
    <row r="584" spans="1:11" ht="1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</row>
    <row r="585" spans="1:11" ht="14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</row>
    <row r="586" spans="1:11" ht="14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</row>
    <row r="587" spans="1:11" ht="14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</row>
    <row r="588" spans="1:11" ht="14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</row>
    <row r="589" spans="1:11" ht="14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</row>
    <row r="590" spans="1:11" ht="14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</row>
    <row r="591" spans="1:11" ht="14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</row>
    <row r="592" spans="1:11" ht="14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</row>
    <row r="593" spans="1:11" ht="14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</row>
    <row r="594" spans="1:11" ht="1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</row>
    <row r="595" spans="1:11" ht="14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</row>
    <row r="596" spans="1:11" ht="14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</row>
    <row r="597" spans="1:11" ht="14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</row>
    <row r="598" spans="1:11" ht="14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</row>
    <row r="599" spans="1:11" ht="14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</row>
    <row r="600" spans="1:11" ht="14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</row>
    <row r="601" spans="1:11" ht="14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</row>
    <row r="602" spans="1:11" ht="14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</row>
    <row r="603" spans="1:11" ht="14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</row>
    <row r="604" spans="1:11" ht="1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</row>
    <row r="605" spans="1:11" ht="14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</row>
    <row r="606" spans="1:11" ht="14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</row>
    <row r="607" spans="1:11" ht="14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</row>
    <row r="608" spans="1:11" ht="14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</row>
    <row r="609" spans="1:11" ht="14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</row>
    <row r="610" spans="1:11" ht="14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</row>
    <row r="611" spans="1:11" ht="14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</row>
    <row r="612" spans="1:11" ht="14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</row>
    <row r="613" spans="1:11" ht="14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</row>
    <row r="614" spans="1:11" ht="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</row>
    <row r="615" spans="1:11" ht="14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</row>
    <row r="616" spans="1:11" ht="14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</row>
    <row r="617" spans="1:11" ht="14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</row>
    <row r="618" spans="1:11" ht="14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</row>
    <row r="619" spans="1:11" ht="14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</row>
    <row r="620" spans="1:11" ht="14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</row>
    <row r="621" spans="1:11" ht="14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</row>
    <row r="622" spans="1:11" ht="14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</row>
    <row r="623" spans="1:11" ht="14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</row>
    <row r="624" spans="1:11" ht="1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</row>
    <row r="625" spans="1:11" ht="14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</row>
    <row r="626" spans="1:11" ht="14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</row>
    <row r="627" spans="1:11" ht="14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</row>
    <row r="628" spans="1:11" ht="14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</row>
    <row r="629" spans="1:11" ht="14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</row>
    <row r="630" spans="1:11" ht="14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</row>
    <row r="631" spans="1:11" ht="14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</row>
    <row r="632" spans="1:11" ht="14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</row>
    <row r="633" spans="1:11" ht="14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</row>
    <row r="634" spans="1:11" ht="1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</row>
    <row r="635" spans="1:11" ht="14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</row>
    <row r="636" spans="1:11" ht="14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</row>
    <row r="637" spans="1:11" ht="14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</row>
    <row r="638" spans="1:11" ht="14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</row>
    <row r="639" spans="1:11" ht="14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</row>
    <row r="640" spans="1:11" ht="14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</row>
    <row r="641" spans="1:11" ht="14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</row>
    <row r="642" spans="1:11" ht="14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</row>
    <row r="643" spans="1:11" ht="14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</row>
    <row r="644" spans="1:11" ht="1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</row>
    <row r="645" spans="1:11" ht="14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</row>
    <row r="646" spans="1:11" ht="14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</row>
    <row r="647" spans="1:11" ht="14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</row>
    <row r="648" spans="1:11" ht="14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</row>
    <row r="649" spans="1:11" ht="14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</row>
    <row r="650" spans="1:11" ht="14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</row>
    <row r="651" spans="1:11" ht="14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</row>
    <row r="652" spans="1:11" ht="14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</row>
    <row r="653" spans="1:11" ht="14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</row>
    <row r="654" spans="1:11" ht="1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</row>
    <row r="655" spans="1:11" ht="14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</row>
    <row r="656" spans="1:11" ht="14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</row>
    <row r="657" spans="1:11" ht="14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</row>
    <row r="658" spans="1:11" ht="14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</row>
    <row r="659" spans="1:11" ht="14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</row>
    <row r="660" spans="1:11" ht="14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</row>
    <row r="661" spans="1:11" ht="14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</row>
    <row r="662" spans="1:11" ht="14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</row>
    <row r="663" spans="1:11" ht="14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</row>
    <row r="664" spans="1:11" ht="1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</row>
    <row r="665" spans="1:11" ht="14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</row>
    <row r="666" spans="1:11" ht="14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</row>
    <row r="667" spans="1:11" ht="14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</row>
    <row r="668" spans="1:11" ht="14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</row>
    <row r="669" spans="1:11" ht="14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</row>
    <row r="670" spans="1:11" ht="14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</row>
    <row r="671" spans="1:11" ht="14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</row>
    <row r="672" spans="1:11" ht="14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</row>
    <row r="673" spans="1:11" ht="14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</row>
    <row r="674" spans="1:11" ht="1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</row>
    <row r="675" spans="1:11" ht="14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</row>
    <row r="676" spans="1:11" ht="14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</row>
    <row r="677" spans="1:11" ht="14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</row>
    <row r="678" spans="1:11" ht="14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</row>
    <row r="679" spans="1:11" ht="14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</row>
    <row r="680" spans="1:11" ht="14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</row>
    <row r="681" spans="1:11" ht="14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</row>
    <row r="682" spans="1:11" ht="14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</row>
    <row r="683" spans="1:11" ht="14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</row>
    <row r="684" spans="1:11" ht="1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</row>
    <row r="685" spans="1:11" ht="14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</row>
    <row r="686" spans="1:11" ht="14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</row>
    <row r="687" spans="1:11" ht="14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</row>
    <row r="688" spans="1:11" ht="14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</row>
    <row r="689" spans="1:11" ht="14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</row>
    <row r="690" spans="1:11" ht="14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</row>
    <row r="691" spans="1:11" ht="14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</row>
    <row r="692" spans="1:11" ht="14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</row>
    <row r="693" spans="1:11" ht="14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</row>
    <row r="694" spans="1:11" ht="1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</row>
    <row r="695" spans="1:11" ht="14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</row>
    <row r="696" spans="1:11" ht="14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</row>
    <row r="697" spans="1:11" ht="14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</row>
    <row r="698" spans="1:11" ht="14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</row>
    <row r="699" spans="1:11" ht="14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</row>
    <row r="700" spans="1:11" ht="14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</row>
    <row r="701" spans="1:11" ht="14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</row>
    <row r="702" spans="1:11" ht="14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</row>
    <row r="703" spans="1:11" ht="14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</row>
    <row r="704" spans="1:11" ht="1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</row>
    <row r="705" spans="1:11" ht="14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</row>
    <row r="706" spans="1:11" ht="14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</row>
    <row r="707" spans="1:11" ht="14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</row>
    <row r="708" spans="1:11" ht="14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</row>
    <row r="709" spans="1:11" ht="14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</row>
    <row r="710" spans="1:11" ht="14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</row>
    <row r="711" spans="1:11" ht="14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</row>
    <row r="712" spans="1:11" ht="14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</row>
    <row r="713" spans="1:11" ht="14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</row>
    <row r="714" spans="1:11" ht="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</row>
    <row r="715" spans="1:11" ht="14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</row>
    <row r="716" spans="1:11" ht="14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</row>
    <row r="717" spans="1:11" ht="14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</row>
    <row r="718" spans="1:11" ht="14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</row>
    <row r="719" spans="1:11" ht="14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</row>
    <row r="720" spans="1:11" ht="14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</row>
    <row r="721" spans="1:11" ht="14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</row>
    <row r="722" spans="1:11" ht="14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</row>
    <row r="723" spans="1:11" ht="14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</row>
    <row r="724" spans="1:11" ht="1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</row>
    <row r="725" spans="1:11" ht="14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</row>
    <row r="726" spans="1:11" ht="14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</row>
    <row r="727" spans="1:11" ht="14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</row>
    <row r="728" spans="1:11" ht="14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</row>
    <row r="729" spans="1:11" ht="14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</row>
    <row r="730" spans="1:11" ht="14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</row>
    <row r="731" spans="1:11" ht="14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</row>
    <row r="732" spans="1:11" ht="14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</row>
    <row r="733" spans="1:11" ht="14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</row>
    <row r="734" spans="1:11" ht="1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</row>
    <row r="735" spans="1:11" ht="14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</row>
    <row r="736" spans="1:11" ht="14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</row>
    <row r="737" spans="1:11" ht="14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</row>
    <row r="738" spans="1:11" ht="14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</row>
    <row r="739" spans="1:11" ht="14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</row>
    <row r="740" spans="1:11" ht="14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</row>
    <row r="741" spans="1:11" ht="14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</row>
    <row r="742" spans="1:11" ht="14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</row>
    <row r="743" spans="1:11" ht="14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</row>
    <row r="744" spans="1:11" ht="1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</row>
    <row r="745" spans="1:11" ht="14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</row>
    <row r="746" spans="1:11" ht="14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</row>
    <row r="747" spans="1:11" ht="14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</row>
    <row r="748" spans="1:11" ht="14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</row>
    <row r="749" spans="1:11" ht="14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</row>
    <row r="750" spans="1:11" ht="14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</row>
    <row r="751" spans="1:11" ht="14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</row>
    <row r="752" spans="1:11" ht="14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</row>
    <row r="753" spans="1:11" ht="14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</row>
    <row r="754" spans="1:11" ht="1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</row>
    <row r="755" spans="1:11" ht="14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</row>
    <row r="756" spans="1:11" ht="14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</row>
    <row r="757" spans="1:11" ht="14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</row>
    <row r="758" spans="1:11" ht="14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</row>
    <row r="759" spans="1:11" ht="14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</row>
    <row r="760" spans="1:11" ht="14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</row>
    <row r="761" spans="1:11" ht="14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</row>
    <row r="762" spans="1:11" ht="14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</row>
    <row r="763" spans="1:11" ht="14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</row>
    <row r="764" spans="1:11" ht="1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</row>
    <row r="765" spans="1:11" ht="14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</row>
    <row r="766" spans="1:11" ht="14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</row>
    <row r="767" spans="1:11" ht="14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</row>
    <row r="768" spans="1:11" ht="14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</row>
    <row r="769" spans="1:11" ht="14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</row>
    <row r="770" spans="1:11" ht="14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</row>
    <row r="771" spans="1:11" ht="14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</row>
    <row r="772" spans="1:11" ht="14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</row>
    <row r="773" spans="1:11" ht="14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</row>
    <row r="774" spans="1:11" ht="1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</row>
    <row r="775" spans="1:11" ht="14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</row>
    <row r="776" spans="1:11" ht="14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</row>
    <row r="777" spans="1:11" ht="14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</row>
    <row r="778" spans="1:11" ht="14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</row>
    <row r="779" spans="1:11" ht="14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</row>
    <row r="780" spans="1:11" ht="14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</row>
    <row r="781" spans="1:11" ht="14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</row>
    <row r="782" spans="1:11" ht="14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</row>
    <row r="783" spans="1:11" ht="14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</row>
    <row r="784" spans="1:11" ht="1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</row>
    <row r="785" spans="1:11" ht="14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</row>
    <row r="786" spans="1:11" ht="14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</row>
    <row r="787" spans="1:11" ht="14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</row>
    <row r="788" spans="1:11" ht="14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</row>
    <row r="789" spans="1:11" ht="14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</row>
    <row r="790" spans="1:11" ht="14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</row>
    <row r="791" spans="1:11" ht="14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</row>
    <row r="792" spans="1:11" ht="14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</row>
    <row r="793" spans="1:11" ht="14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</row>
    <row r="794" spans="1:11" ht="1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</row>
    <row r="795" spans="1:11" ht="14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</row>
    <row r="796" spans="1:11" ht="14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</row>
    <row r="797" spans="1:11" ht="14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</row>
    <row r="798" spans="1:11" ht="14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</row>
    <row r="799" spans="1:11" ht="14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</row>
    <row r="800" spans="1:11" ht="14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</row>
    <row r="801" spans="1:11" ht="14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</row>
    <row r="802" spans="1:11" ht="14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</row>
    <row r="803" spans="1:11" ht="14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</row>
    <row r="804" spans="1:11" ht="1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</row>
    <row r="805" spans="1:11" ht="14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</row>
    <row r="806" spans="1:11" ht="14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</row>
    <row r="807" spans="1:11" ht="14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</row>
    <row r="808" spans="1:11" ht="14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</row>
    <row r="809" spans="1:11" ht="14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</row>
    <row r="810" spans="1:11" ht="14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</row>
    <row r="811" spans="1:11" ht="14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</row>
    <row r="812" spans="1:11" ht="14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</row>
    <row r="813" spans="1:11" ht="14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</row>
    <row r="814" spans="1:11" ht="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</row>
    <row r="815" spans="1:11" ht="14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</row>
    <row r="816" spans="1:11" ht="14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</row>
    <row r="817" spans="1:11" ht="14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</row>
    <row r="818" spans="1:11" ht="14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</row>
    <row r="819" spans="1:11" ht="14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</row>
    <row r="820" spans="1:11" ht="14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</row>
    <row r="821" spans="1:11" ht="14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</row>
    <row r="822" spans="1:11" ht="14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</row>
    <row r="823" spans="1:11" ht="14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</row>
    <row r="824" spans="1:11" ht="1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</row>
    <row r="825" spans="1:11" ht="14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</row>
    <row r="826" spans="1:11" ht="14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</row>
    <row r="827" spans="1:11" ht="14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</row>
    <row r="828" spans="1:11" ht="14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</row>
    <row r="829" spans="1:11" ht="14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</row>
    <row r="830" spans="1:11" ht="14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</row>
    <row r="831" spans="1:11" ht="14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</row>
    <row r="832" spans="1:11" ht="14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</row>
    <row r="833" spans="1:11" ht="14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</row>
    <row r="834" spans="1:11" ht="1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</row>
    <row r="835" spans="1:11" ht="14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</row>
    <row r="836" spans="1:11" ht="14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</row>
    <row r="837" spans="1:11" ht="14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</row>
    <row r="838" spans="1:11" ht="14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</row>
    <row r="839" spans="1:11" ht="14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</row>
    <row r="840" spans="1:11" ht="14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</row>
    <row r="841" spans="1:11" ht="14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</row>
    <row r="842" spans="1:11" ht="14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</row>
    <row r="843" spans="1:11" ht="14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</row>
    <row r="844" spans="1:11" ht="1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</row>
    <row r="845" spans="1:11" ht="14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</row>
    <row r="846" spans="1:11" ht="14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</row>
    <row r="847" spans="1:11" ht="14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</row>
    <row r="848" spans="1:11" ht="14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</row>
    <row r="849" spans="1:11" ht="14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</row>
    <row r="850" spans="1:11" ht="14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</row>
    <row r="851" spans="1:11" ht="14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</row>
    <row r="852" spans="1:11" ht="14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</row>
    <row r="853" spans="1:11" ht="14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</row>
    <row r="854" spans="1:11" ht="1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</row>
    <row r="855" spans="1:11" ht="14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</row>
    <row r="856" spans="1:11" ht="14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</row>
    <row r="857" spans="1:11" ht="14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</row>
    <row r="858" spans="1:11" ht="14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</row>
    <row r="859" spans="1:11" ht="14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</row>
    <row r="860" spans="1:11" ht="14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</row>
    <row r="861" spans="1:11" ht="14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</row>
    <row r="862" spans="1:11" ht="14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</row>
    <row r="863" spans="1:11" ht="14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</row>
    <row r="864" spans="1:11" ht="1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</row>
    <row r="865" spans="1:11" ht="14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</row>
    <row r="866" spans="1:11" ht="14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</row>
    <row r="867" spans="1:11" ht="14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</row>
    <row r="868" spans="1:11" ht="14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</row>
    <row r="869" spans="1:11" ht="14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</row>
    <row r="870" spans="1:11" ht="14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</row>
    <row r="871" spans="1:11" ht="14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</row>
    <row r="872" spans="1:11" ht="14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</row>
    <row r="873" spans="1:11" ht="14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</row>
    <row r="874" spans="1:11" ht="1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</row>
    <row r="875" spans="1:11" ht="14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</row>
    <row r="876" spans="1:11" ht="14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</row>
    <row r="877" spans="1:11" ht="14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</row>
    <row r="878" spans="1:11" ht="14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</row>
    <row r="879" spans="1:11" ht="14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</row>
    <row r="880" spans="1:11" ht="14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</row>
    <row r="881" spans="1:11" ht="14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</row>
    <row r="882" spans="1:11" ht="14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</row>
    <row r="883" spans="1:11" ht="14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</row>
    <row r="884" spans="1:11" ht="1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</row>
    <row r="885" spans="1:11" ht="14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</row>
    <row r="886" spans="1:11" ht="14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</row>
    <row r="887" spans="1:11" ht="14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</row>
    <row r="888" spans="1:11" ht="14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</row>
    <row r="889" spans="1:11" ht="14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</row>
    <row r="890" spans="1:11" ht="14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</row>
    <row r="891" spans="1:11" ht="14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</row>
    <row r="892" spans="1:11" ht="14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</row>
    <row r="893" spans="1:11" ht="14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</row>
    <row r="894" spans="1:11" ht="1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</row>
    <row r="895" spans="1:11" ht="14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</row>
    <row r="896" spans="1:11" ht="14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</row>
    <row r="897" spans="1:11" ht="14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</row>
    <row r="898" spans="1:11" ht="14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</row>
    <row r="899" spans="1:11" ht="14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</row>
    <row r="900" spans="1:11" ht="14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</row>
    <row r="901" spans="1:11" ht="14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</row>
    <row r="902" spans="1:11" ht="14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</row>
    <row r="903" spans="1:11" ht="14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</row>
    <row r="904" spans="1:11" ht="1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</row>
    <row r="905" spans="1:11" ht="14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</row>
    <row r="906" spans="1:11" ht="14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</row>
    <row r="907" spans="1:11" ht="14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</row>
    <row r="908" spans="1:11" ht="14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</row>
    <row r="909" spans="1:11" ht="14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</row>
    <row r="910" spans="1:11" ht="14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</row>
    <row r="911" spans="1:11" ht="14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</row>
    <row r="912" spans="1:11" ht="14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</row>
    <row r="913" spans="1:11" ht="14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</row>
    <row r="914" spans="1:11" ht="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</row>
    <row r="915" spans="1:11" ht="14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</row>
    <row r="916" spans="1:11" ht="14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</row>
    <row r="917" spans="1:11" ht="14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</row>
    <row r="918" spans="1:11" ht="14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</row>
    <row r="919" spans="1:11" ht="14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</row>
    <row r="920" spans="1:11" ht="14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</row>
    <row r="921" spans="1:11" ht="14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</row>
    <row r="922" spans="1:11" ht="14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</row>
    <row r="923" spans="1:11" ht="14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</row>
    <row r="924" spans="1:11" ht="1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</row>
    <row r="925" spans="1:11" ht="14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</row>
    <row r="926" spans="1:11" ht="14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</row>
    <row r="927" spans="1:11" ht="14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</row>
    <row r="928" spans="1:11" ht="14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</row>
    <row r="929" spans="1:11" ht="14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</row>
    <row r="930" spans="1:11" ht="14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</row>
    <row r="931" spans="1:11" ht="14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</row>
    <row r="932" spans="1:11" ht="14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</row>
    <row r="933" spans="1:11" ht="14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</row>
    <row r="934" spans="1:11" ht="1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</row>
    <row r="935" spans="1:11" ht="14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</row>
    <row r="936" spans="1:11" ht="14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</row>
    <row r="937" spans="1:11" ht="14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</row>
    <row r="938" spans="1:11" ht="14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</row>
    <row r="939" spans="1:11" ht="14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</row>
    <row r="940" spans="1:11" ht="14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</row>
    <row r="941" spans="1:11" ht="14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</row>
    <row r="942" spans="1:11" ht="14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</row>
    <row r="943" spans="1:11" ht="14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</row>
    <row r="944" spans="1:11" ht="1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</row>
    <row r="945" spans="1:11" ht="14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</row>
    <row r="946" spans="1:11" ht="14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</row>
    <row r="947" spans="1:11" ht="14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</row>
    <row r="948" spans="1:11" ht="14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</row>
    <row r="949" spans="1:11" ht="14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</row>
    <row r="950" spans="1:11" ht="14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</row>
    <row r="951" spans="1:11" ht="14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</row>
    <row r="952" spans="1:11" ht="14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</row>
    <row r="953" spans="1:11" ht="14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</row>
    <row r="954" spans="1:11" ht="1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</row>
    <row r="955" spans="1:11" ht="14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</row>
    <row r="956" spans="1:11" ht="14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</row>
    <row r="957" spans="1:11" ht="14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</row>
    <row r="958" spans="1:11" ht="14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</row>
    <row r="959" spans="1:11" ht="14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</row>
    <row r="960" spans="1:11" ht="14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</row>
    <row r="961" spans="1:11" ht="14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</row>
    <row r="962" spans="1:11" ht="14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</row>
    <row r="963" spans="1:11" ht="14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</row>
    <row r="964" spans="1:11" ht="1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</row>
    <row r="965" spans="1:11" ht="14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</row>
    <row r="966" spans="1:11" ht="14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</row>
    <row r="967" spans="1:11" ht="14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</row>
    <row r="968" spans="1:11" ht="14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</row>
    <row r="969" spans="1:11" ht="14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</row>
    <row r="970" spans="1:11" ht="14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</row>
    <row r="971" spans="1:11" ht="14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</row>
    <row r="972" spans="1:11" ht="14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</row>
  </sheetData>
  <sheetProtection sheet="1" objects="1" scenarios="1" formatCells="0"/>
  <mergeCells count="25">
    <mergeCell ref="C2:E2"/>
    <mergeCell ref="E32:F33"/>
    <mergeCell ref="H32:I35"/>
    <mergeCell ref="B32:B33"/>
    <mergeCell ref="B34:B35"/>
    <mergeCell ref="C28:F28"/>
    <mergeCell ref="C29:F29"/>
    <mergeCell ref="B30:B31"/>
    <mergeCell ref="E30:F31"/>
    <mergeCell ref="J32:J35"/>
    <mergeCell ref="H12:I13"/>
    <mergeCell ref="B4:B14"/>
    <mergeCell ref="B16:B26"/>
    <mergeCell ref="H9:I9"/>
    <mergeCell ref="H4:I4"/>
    <mergeCell ref="H5:I5"/>
    <mergeCell ref="H6:I6"/>
    <mergeCell ref="H7:I7"/>
    <mergeCell ref="H8:I8"/>
    <mergeCell ref="H10:I11"/>
    <mergeCell ref="J10:J11"/>
    <mergeCell ref="J12:J13"/>
    <mergeCell ref="H28:I31"/>
    <mergeCell ref="J28:J31"/>
    <mergeCell ref="C34:F35"/>
  </mergeCells>
  <phoneticPr fontId="17"/>
  <dataValidations count="12">
    <dataValidation type="list" allowBlank="1" showErrorMessage="1" sqref="F13" xr:uid="{00000000-0002-0000-0700-000000000000}">
      <formula1>"会社員,経営者,役員,公務員,団体職員,自営業,フリーランス,専門職,パート,アルバイト,主婦（夫）,学生,その他"</formula1>
    </dataValidation>
    <dataValidation type="list" allowBlank="1" showErrorMessage="1" sqref="J9" xr:uid="{00000000-0002-0000-0700-000001000000}">
      <formula1>"試合得点,功績"</formula1>
    </dataValidation>
    <dataValidation type="list" allowBlank="1" showErrorMessage="1" sqref="D33" xr:uid="{00000000-0002-0000-0700-000002000000}">
      <formula1>"インターナショナル,コンチネンタル,全柔連S,全柔連A,全柔連B,全柔連C"</formula1>
    </dataValidation>
    <dataValidation type="list" allowBlank="1" showErrorMessage="1" sqref="H17:H26" xr:uid="{00000000-0002-0000-0700-000003000000}">
      <formula1>"◯,×,△"</formula1>
    </dataValidation>
    <dataValidation type="list" allowBlank="1" showErrorMessage="1" sqref="C2" xr:uid="{00000000-0002-0000-0700-000005000000}">
      <formula1>"01_一般社団法人 北海道柔道連盟,110_東北柔道連盟,111_関東柔道連合会,43_公益財団法人 東京都柔道連盟,112_北信越柔道連盟,113_東海柔道連合会,114_近畿柔道連盟,115_中国地区柔道連盟,116_四国柔道連盟,117_九州柔道協会,109_本館"</formula1>
    </dataValidation>
    <dataValidation allowBlank="1" showErrorMessage="1" sqref="C31" xr:uid="{00000000-0002-0000-0700-000006000000}"/>
    <dataValidation type="list" allowBlank="1" showErrorMessage="1" sqref="D31" xr:uid="{00000000-0002-0000-0700-000007000000}">
      <formula1>"合格,不合格"</formula1>
    </dataValidation>
    <dataValidation type="list" allowBlank="1" showErrorMessage="1" sqref="G17:G26" xr:uid="{00000000-0002-0000-0700-000008000000}">
      <formula1>"初段,弐段,参段,四段,五段,六段,七段,八段"</formula1>
    </dataValidation>
    <dataValidation type="list" allowBlank="1" showErrorMessage="1" sqref="D8" xr:uid="{00000000-0002-0000-0700-000009000000}">
      <formula1>"有,無"</formula1>
    </dataValidation>
    <dataValidation type="list" allowBlank="1" showErrorMessage="1" sqref="J12" xr:uid="{00000000-0002-0000-0700-00000A000000}">
      <formula1>"秀,優,良,可,功績"</formula1>
    </dataValidation>
    <dataValidation type="list" allowBlank="1" showErrorMessage="1" sqref="F10" xr:uid="{00000000-0002-0000-0700-00000B000000}">
      <formula1>"男,女"</formula1>
    </dataValidation>
    <dataValidation type="list" allowBlank="1" showErrorMessage="1" sqref="D17:D26" xr:uid="{00000000-0002-0000-0700-00000C000000}">
      <formula1>"選抜された大会,全国高段者大会,地区高段者大会,府県高段者大会,日本ベテランズ国際柔道大会,全国柔道整復師高段者大会"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700-000004000000}">
          <x14:formula1>
            <xm:f>リスト表!$E$3:$E$113</xm:f>
          </x14:formula1>
          <xm:sqref>D13</xm:sqref>
        </x14:dataValidation>
        <x14:dataValidation type="list" allowBlank="1" showErrorMessage="1" xr:uid="{2BB90BF0-9593-4073-BDAC-CCD2B83E6A65}">
          <x14:formula1>
            <xm:f>リスト表!$E$3:$E$112</xm:f>
          </x14:formula1>
          <xm:sqref>J4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Y987"/>
  <sheetViews>
    <sheetView showGridLines="0" workbookViewId="0">
      <selection activeCell="B1" sqref="B1"/>
    </sheetView>
  </sheetViews>
  <sheetFormatPr defaultColWidth="12.54296875" defaultRowHeight="15.75" customHeight="1"/>
  <cols>
    <col min="1" max="1" width="2" style="60" customWidth="1"/>
    <col min="2" max="3" width="10.7265625" style="60" customWidth="1"/>
    <col min="4" max="4" width="24.453125" style="60" customWidth="1"/>
    <col min="5" max="5" width="28.54296875" style="60" customWidth="1"/>
    <col min="6" max="6" width="23" style="60" customWidth="1"/>
    <col min="7" max="7" width="28.54296875" style="60" customWidth="1"/>
    <col min="8" max="8" width="13.54296875" style="60" bestFit="1" customWidth="1"/>
    <col min="9" max="10" width="11" style="60" bestFit="1" customWidth="1"/>
    <col min="11" max="11" width="8.81640625" style="60" bestFit="1" customWidth="1"/>
    <col min="12" max="12" width="34.453125" style="60" customWidth="1"/>
    <col min="13" max="13" width="18.7265625" style="60" customWidth="1"/>
    <col min="14" max="51" width="11.54296875" style="60" customWidth="1"/>
    <col min="52" max="16384" width="12.54296875" style="60"/>
  </cols>
  <sheetData>
    <row r="1" spans="1:51" ht="35">
      <c r="E1" s="62"/>
      <c r="F1" s="63"/>
      <c r="G1" s="64" t="s">
        <v>17</v>
      </c>
      <c r="H1" s="63"/>
      <c r="I1" s="63"/>
      <c r="J1" s="65"/>
      <c r="K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</row>
    <row r="2" spans="1:51" ht="35">
      <c r="A2" s="66"/>
      <c r="B2" s="157" t="s">
        <v>18</v>
      </c>
      <c r="C2" s="152"/>
      <c r="D2" s="181"/>
      <c r="E2" s="182"/>
      <c r="F2" s="183"/>
      <c r="J2" s="65"/>
      <c r="K2" s="67" t="s">
        <v>0</v>
      </c>
      <c r="L2" s="68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</row>
    <row r="3" spans="1:51" ht="14.25" customHeight="1">
      <c r="A3" s="63"/>
      <c r="B3" s="63"/>
      <c r="C3" s="63"/>
      <c r="D3" s="63"/>
      <c r="E3" s="63"/>
      <c r="F3" s="63"/>
      <c r="G3" s="63"/>
      <c r="J3" s="63"/>
      <c r="K3" s="63"/>
    </row>
    <row r="4" spans="1:51" ht="22.5" customHeight="1">
      <c r="A4" s="69"/>
      <c r="B4" s="177" t="s">
        <v>19</v>
      </c>
      <c r="C4" s="161"/>
      <c r="D4" s="70" t="s">
        <v>2</v>
      </c>
      <c r="E4" s="71"/>
      <c r="F4" s="70" t="s">
        <v>20</v>
      </c>
      <c r="G4" s="72"/>
      <c r="J4" s="184" t="s">
        <v>14</v>
      </c>
      <c r="K4" s="153"/>
      <c r="L4" s="99"/>
    </row>
    <row r="5" spans="1:51" ht="22.5" customHeight="1">
      <c r="A5" s="69"/>
      <c r="B5" s="175"/>
      <c r="C5" s="176"/>
      <c r="D5" s="72" t="s">
        <v>21</v>
      </c>
      <c r="E5" s="72"/>
      <c r="F5" s="70" t="s">
        <v>22</v>
      </c>
      <c r="G5" s="72"/>
      <c r="J5" s="185" t="s">
        <v>23</v>
      </c>
      <c r="K5" s="153"/>
      <c r="L5" s="97"/>
    </row>
    <row r="6" spans="1:51" ht="22.5" customHeight="1">
      <c r="A6" s="69"/>
      <c r="B6" s="175"/>
      <c r="C6" s="176"/>
      <c r="D6" s="73" t="s">
        <v>24</v>
      </c>
      <c r="E6" s="72"/>
      <c r="F6" s="73" t="s">
        <v>25</v>
      </c>
      <c r="G6" s="72"/>
      <c r="J6" s="156" t="s">
        <v>6</v>
      </c>
      <c r="K6" s="153"/>
      <c r="L6" s="74"/>
    </row>
    <row r="7" spans="1:51" ht="22.5" customHeight="1">
      <c r="A7" s="69"/>
      <c r="B7" s="175"/>
      <c r="C7" s="176"/>
      <c r="D7" s="75" t="s">
        <v>61</v>
      </c>
      <c r="E7" s="74"/>
      <c r="F7" s="75" t="s">
        <v>62</v>
      </c>
      <c r="G7" s="74"/>
      <c r="J7" s="156" t="s">
        <v>7</v>
      </c>
      <c r="K7" s="153"/>
      <c r="L7" s="74"/>
    </row>
    <row r="8" spans="1:51" ht="22.5" customHeight="1">
      <c r="A8" s="69"/>
      <c r="B8" s="175"/>
      <c r="C8" s="176"/>
      <c r="D8" s="76" t="s">
        <v>28</v>
      </c>
      <c r="E8" s="97"/>
      <c r="F8" s="75" t="s">
        <v>29</v>
      </c>
      <c r="G8" s="72"/>
      <c r="J8" s="156" t="s">
        <v>3</v>
      </c>
      <c r="K8" s="153"/>
      <c r="L8" s="77" t="str">
        <f>DATEDIF(DATE(YEAR(L7),MONTH(L7),1), DATE(YEAR($L$2),MONTH($L$2),1), "Y") &amp; "年" &amp; DATEDIF(DATE(YEAR(L7),MONTH(L7),1), DATE(YEAR($L$2),MONTH($L$2),1), "YM") &amp; "ヶ月"</f>
        <v>0年0ヶ月</v>
      </c>
    </row>
    <row r="9" spans="1:51" ht="22.5" customHeight="1">
      <c r="A9" s="69"/>
      <c r="B9" s="175"/>
      <c r="C9" s="176"/>
      <c r="D9" s="72" t="s">
        <v>8</v>
      </c>
      <c r="E9" s="74"/>
      <c r="F9" s="72" t="s">
        <v>30</v>
      </c>
      <c r="G9" s="78" t="str">
        <f>DATEDIF(E9, $L$2, "Y") &amp; "歳" &amp; DATEDIF(E9, $L$2, "YM") &amp; "ヶ月"</f>
        <v>0歳0ヶ月</v>
      </c>
      <c r="J9" s="157" t="s">
        <v>31</v>
      </c>
      <c r="K9" s="153"/>
      <c r="L9" s="97"/>
    </row>
    <row r="10" spans="1:51" ht="22.5" customHeight="1">
      <c r="A10" s="69"/>
      <c r="B10" s="175"/>
      <c r="C10" s="176"/>
      <c r="D10" s="72" t="s">
        <v>11</v>
      </c>
      <c r="E10" s="72"/>
      <c r="F10" s="79" t="s">
        <v>32</v>
      </c>
      <c r="G10" s="98"/>
      <c r="J10" s="160" t="s">
        <v>33</v>
      </c>
      <c r="K10" s="161"/>
      <c r="L10" s="158" t="s">
        <v>310</v>
      </c>
    </row>
    <row r="11" spans="1:51" ht="22.5" customHeight="1">
      <c r="A11" s="69"/>
      <c r="B11" s="175"/>
      <c r="C11" s="176"/>
      <c r="D11" s="70" t="s">
        <v>12</v>
      </c>
      <c r="E11" s="70"/>
      <c r="F11" s="79" t="s">
        <v>9</v>
      </c>
      <c r="G11" s="80"/>
      <c r="J11" s="162"/>
      <c r="K11" s="163"/>
      <c r="L11" s="159"/>
    </row>
    <row r="12" spans="1:51" ht="22.5" customHeight="1">
      <c r="A12" s="69"/>
      <c r="B12" s="175"/>
      <c r="C12" s="176"/>
      <c r="D12" s="72" t="s">
        <v>34</v>
      </c>
      <c r="E12" s="72"/>
      <c r="F12" s="79" t="s">
        <v>10</v>
      </c>
      <c r="G12" s="80"/>
      <c r="J12" s="164" t="s">
        <v>63</v>
      </c>
      <c r="K12" s="165"/>
      <c r="L12" s="168"/>
    </row>
    <row r="13" spans="1:51" ht="22.5" customHeight="1">
      <c r="A13" s="69"/>
      <c r="B13" s="175"/>
      <c r="C13" s="176"/>
      <c r="D13" s="70" t="s">
        <v>36</v>
      </c>
      <c r="E13" s="96"/>
      <c r="F13" s="80" t="s">
        <v>13</v>
      </c>
      <c r="G13" s="98"/>
      <c r="J13" s="166"/>
      <c r="K13" s="167"/>
      <c r="L13" s="169"/>
      <c r="N13" s="61"/>
      <c r="O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</row>
    <row r="14" spans="1:51" ht="22.5" customHeight="1">
      <c r="B14" s="162"/>
      <c r="C14" s="163"/>
      <c r="D14" s="72" t="s">
        <v>5</v>
      </c>
      <c r="E14" s="97"/>
      <c r="F14" s="79" t="s">
        <v>15</v>
      </c>
      <c r="G14" s="71"/>
    </row>
    <row r="15" spans="1:51" ht="22.5" customHeight="1"/>
    <row r="16" spans="1:51" ht="15.5">
      <c r="A16" s="69"/>
      <c r="B16" s="191" t="s">
        <v>65</v>
      </c>
      <c r="C16" s="192" t="s">
        <v>305</v>
      </c>
      <c r="D16" s="72" t="s">
        <v>39</v>
      </c>
      <c r="E16" s="156" t="s">
        <v>41</v>
      </c>
      <c r="F16" s="153"/>
      <c r="G16" s="72" t="s">
        <v>44</v>
      </c>
      <c r="H16" s="180" t="s">
        <v>67</v>
      </c>
      <c r="I16" s="173"/>
      <c r="J16" s="155"/>
      <c r="N16" s="81"/>
      <c r="O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</row>
    <row r="17" spans="1:51" ht="15.5">
      <c r="A17" s="69"/>
      <c r="B17" s="175"/>
      <c r="C17" s="179"/>
      <c r="D17" s="82"/>
      <c r="E17" s="171"/>
      <c r="F17" s="153"/>
      <c r="G17" s="101"/>
      <c r="H17" s="172" t="str">
        <f>COUNTA(G17:G20)&amp;"回"</f>
        <v>0回</v>
      </c>
      <c r="I17" s="173"/>
      <c r="J17" s="155"/>
      <c r="N17" s="81"/>
      <c r="O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</row>
    <row r="18" spans="1:51" ht="15.5">
      <c r="A18" s="69"/>
      <c r="B18" s="175"/>
      <c r="C18" s="179"/>
      <c r="D18" s="82"/>
      <c r="E18" s="171"/>
      <c r="F18" s="153"/>
      <c r="G18" s="101"/>
      <c r="H18" s="83"/>
      <c r="I18" s="83"/>
      <c r="J18" s="83"/>
      <c r="K18" s="83"/>
      <c r="N18" s="81"/>
      <c r="O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</row>
    <row r="19" spans="1:51" ht="15.5">
      <c r="A19" s="69"/>
      <c r="B19" s="175"/>
      <c r="C19" s="179"/>
      <c r="D19" s="82"/>
      <c r="E19" s="171"/>
      <c r="F19" s="153"/>
      <c r="G19" s="101"/>
      <c r="H19" s="83"/>
      <c r="I19" s="83"/>
      <c r="J19" s="83"/>
      <c r="K19" s="83"/>
      <c r="N19" s="81"/>
      <c r="O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</row>
    <row r="20" spans="1:51" ht="15.5">
      <c r="A20" s="69"/>
      <c r="B20" s="175"/>
      <c r="C20" s="159"/>
      <c r="D20" s="82"/>
      <c r="E20" s="171"/>
      <c r="F20" s="153"/>
      <c r="G20" s="101"/>
      <c r="H20" s="83"/>
      <c r="I20" s="83"/>
      <c r="J20" s="83"/>
      <c r="K20" s="83"/>
      <c r="N20" s="81"/>
      <c r="O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</row>
    <row r="21" spans="1:51" ht="15.5">
      <c r="A21" s="69"/>
      <c r="B21" s="175"/>
      <c r="C21" s="158" t="s">
        <v>71</v>
      </c>
      <c r="D21" s="84" t="s">
        <v>39</v>
      </c>
      <c r="E21" s="84" t="s">
        <v>40</v>
      </c>
      <c r="F21" s="84" t="s">
        <v>41</v>
      </c>
      <c r="G21" s="84" t="s">
        <v>42</v>
      </c>
      <c r="H21" s="84" t="s">
        <v>69</v>
      </c>
      <c r="I21" s="84" t="s">
        <v>43</v>
      </c>
      <c r="J21" s="84" t="s">
        <v>44</v>
      </c>
      <c r="K21" s="83"/>
      <c r="N21" s="81"/>
      <c r="O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</row>
    <row r="22" spans="1:51" ht="15.5">
      <c r="A22" s="69"/>
      <c r="B22" s="175"/>
      <c r="C22" s="179"/>
      <c r="D22" s="87"/>
      <c r="E22" s="101"/>
      <c r="G22" s="88"/>
      <c r="H22" s="101"/>
      <c r="I22" s="101"/>
      <c r="J22" s="102"/>
      <c r="K22" s="83"/>
      <c r="N22" s="81"/>
      <c r="O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</row>
    <row r="23" spans="1:51" ht="15.5">
      <c r="A23" s="69"/>
      <c r="B23" s="175"/>
      <c r="C23" s="179"/>
      <c r="D23" s="87"/>
      <c r="E23" s="101"/>
      <c r="F23" s="90"/>
      <c r="G23" s="88"/>
      <c r="H23" s="101"/>
      <c r="I23" s="101"/>
      <c r="J23" s="102"/>
      <c r="K23" s="83"/>
      <c r="N23" s="81"/>
      <c r="O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</row>
    <row r="24" spans="1:51" ht="15.5">
      <c r="A24" s="69"/>
      <c r="B24" s="175"/>
      <c r="C24" s="179"/>
      <c r="D24" s="87"/>
      <c r="E24" s="101"/>
      <c r="F24" s="90"/>
      <c r="G24" s="88"/>
      <c r="H24" s="101"/>
      <c r="I24" s="101"/>
      <c r="J24" s="102"/>
      <c r="K24" s="83"/>
      <c r="N24" s="81"/>
      <c r="O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</row>
    <row r="25" spans="1:51" ht="15.5">
      <c r="A25" s="69"/>
      <c r="B25" s="175"/>
      <c r="C25" s="179"/>
      <c r="D25" s="87"/>
      <c r="E25" s="101"/>
      <c r="F25" s="90"/>
      <c r="G25" s="88"/>
      <c r="H25" s="101"/>
      <c r="I25" s="101"/>
      <c r="J25" s="102"/>
      <c r="K25" s="83"/>
      <c r="N25" s="81"/>
      <c r="O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</row>
    <row r="26" spans="1:51" ht="15.5">
      <c r="A26" s="69"/>
      <c r="B26" s="175"/>
      <c r="C26" s="179"/>
      <c r="D26" s="87"/>
      <c r="E26" s="101"/>
      <c r="F26" s="90"/>
      <c r="G26" s="88"/>
      <c r="H26" s="101"/>
      <c r="I26" s="101"/>
      <c r="J26" s="103"/>
      <c r="K26" s="83"/>
      <c r="N26" s="81"/>
      <c r="O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</row>
    <row r="27" spans="1:51" ht="15.5">
      <c r="A27" s="69"/>
      <c r="B27" s="175"/>
      <c r="C27" s="179"/>
      <c r="D27" s="87"/>
      <c r="E27" s="101"/>
      <c r="F27" s="90"/>
      <c r="G27" s="88"/>
      <c r="H27" s="101"/>
      <c r="I27" s="101"/>
      <c r="J27" s="103"/>
      <c r="K27" s="83"/>
      <c r="N27" s="81"/>
      <c r="O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</row>
    <row r="28" spans="1:51" ht="15.5">
      <c r="A28" s="69"/>
      <c r="B28" s="175"/>
      <c r="C28" s="179"/>
      <c r="D28" s="87"/>
      <c r="E28" s="101"/>
      <c r="F28" s="90"/>
      <c r="G28" s="88"/>
      <c r="H28" s="101"/>
      <c r="I28" s="101"/>
      <c r="J28" s="103"/>
      <c r="K28" s="83"/>
      <c r="N28" s="81"/>
      <c r="O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</row>
    <row r="29" spans="1:51" ht="15.5">
      <c r="A29" s="69"/>
      <c r="B29" s="175"/>
      <c r="C29" s="179"/>
      <c r="D29" s="87"/>
      <c r="E29" s="101"/>
      <c r="F29" s="90"/>
      <c r="G29" s="88"/>
      <c r="H29" s="101"/>
      <c r="I29" s="101"/>
      <c r="J29" s="103"/>
      <c r="K29" s="83"/>
      <c r="N29" s="81"/>
      <c r="O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</row>
    <row r="30" spans="1:51" ht="15.5">
      <c r="A30" s="69"/>
      <c r="B30" s="175"/>
      <c r="C30" s="179"/>
      <c r="D30" s="87"/>
      <c r="E30" s="101"/>
      <c r="F30" s="90"/>
      <c r="G30" s="88"/>
      <c r="H30" s="101"/>
      <c r="I30" s="101"/>
      <c r="J30" s="103"/>
      <c r="K30" s="83"/>
      <c r="N30" s="81"/>
      <c r="O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</row>
    <row r="31" spans="1:51" ht="15.5">
      <c r="A31" s="69"/>
      <c r="B31" s="175"/>
      <c r="C31" s="179"/>
      <c r="D31" s="87"/>
      <c r="E31" s="101"/>
      <c r="F31" s="90"/>
      <c r="G31" s="88"/>
      <c r="H31" s="101"/>
      <c r="I31" s="101"/>
      <c r="J31" s="103"/>
      <c r="K31" s="83"/>
      <c r="L31" s="92"/>
      <c r="N31" s="81"/>
      <c r="O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</row>
    <row r="32" spans="1:51" ht="15.5">
      <c r="A32" s="69"/>
      <c r="B32" s="175"/>
      <c r="C32" s="179"/>
      <c r="D32" s="87"/>
      <c r="E32" s="101"/>
      <c r="G32" s="88"/>
      <c r="H32" s="101"/>
      <c r="I32" s="101"/>
      <c r="J32" s="103"/>
      <c r="K32" s="83"/>
      <c r="L32" s="92"/>
      <c r="N32" s="81"/>
      <c r="O32" s="81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</row>
    <row r="33" spans="1:51" ht="15.5">
      <c r="A33" s="69"/>
      <c r="B33" s="175"/>
      <c r="C33" s="179"/>
      <c r="D33" s="87"/>
      <c r="E33" s="101"/>
      <c r="F33" s="90"/>
      <c r="G33" s="88"/>
      <c r="H33" s="101"/>
      <c r="I33" s="101"/>
      <c r="J33" s="103"/>
      <c r="K33" s="83"/>
      <c r="L33" s="92"/>
      <c r="N33" s="81"/>
      <c r="O33" s="81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</row>
    <row r="34" spans="1:51" ht="15.5">
      <c r="A34" s="69"/>
      <c r="B34" s="175"/>
      <c r="C34" s="179"/>
      <c r="D34" s="87"/>
      <c r="E34" s="101"/>
      <c r="F34" s="90"/>
      <c r="G34" s="88"/>
      <c r="H34" s="101"/>
      <c r="I34" s="101"/>
      <c r="J34" s="103"/>
      <c r="K34" s="83"/>
      <c r="L34" s="92"/>
      <c r="N34" s="81"/>
      <c r="O34" s="81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</row>
    <row r="35" spans="1:51" ht="15.5">
      <c r="A35" s="69"/>
      <c r="B35" s="175"/>
      <c r="C35" s="179"/>
      <c r="D35" s="87"/>
      <c r="E35" s="101"/>
      <c r="F35" s="90"/>
      <c r="G35" s="88"/>
      <c r="H35" s="101"/>
      <c r="I35" s="101"/>
      <c r="J35" s="103"/>
      <c r="K35" s="83"/>
      <c r="L35" s="92"/>
      <c r="N35" s="81"/>
      <c r="O35" s="81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</row>
    <row r="36" spans="1:51" ht="15.5">
      <c r="A36" s="69"/>
      <c r="B36" s="175"/>
      <c r="C36" s="179"/>
      <c r="D36" s="87"/>
      <c r="E36" s="101"/>
      <c r="F36" s="90"/>
      <c r="G36" s="88"/>
      <c r="H36" s="101"/>
      <c r="I36" s="101"/>
      <c r="J36" s="103"/>
      <c r="K36" s="83"/>
      <c r="L36" s="92"/>
      <c r="N36" s="81"/>
      <c r="O36" s="81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</row>
    <row r="37" spans="1:51" ht="15.5">
      <c r="A37" s="69"/>
      <c r="B37" s="175"/>
      <c r="C37" s="179"/>
      <c r="D37" s="87"/>
      <c r="E37" s="101"/>
      <c r="F37" s="90"/>
      <c r="G37" s="88"/>
      <c r="H37" s="101"/>
      <c r="I37" s="101"/>
      <c r="J37" s="103"/>
      <c r="K37" s="83"/>
      <c r="L37" s="92"/>
      <c r="N37" s="81"/>
      <c r="O37" s="81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</row>
    <row r="38" spans="1:51" ht="15.5">
      <c r="A38" s="69"/>
      <c r="B38" s="175"/>
      <c r="C38" s="179"/>
      <c r="D38" s="87"/>
      <c r="E38" s="101"/>
      <c r="F38" s="90"/>
      <c r="G38" s="88"/>
      <c r="H38" s="101"/>
      <c r="I38" s="101"/>
      <c r="J38" s="103"/>
      <c r="K38" s="83"/>
      <c r="L38" s="92"/>
      <c r="N38" s="81"/>
      <c r="O38" s="81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</row>
    <row r="39" spans="1:51" ht="15.5">
      <c r="A39" s="69"/>
      <c r="B39" s="175"/>
      <c r="C39" s="179"/>
      <c r="D39" s="87"/>
      <c r="E39" s="101"/>
      <c r="F39" s="90"/>
      <c r="G39" s="88"/>
      <c r="H39" s="101"/>
      <c r="I39" s="101"/>
      <c r="J39" s="103"/>
      <c r="K39" s="83"/>
      <c r="L39" s="92"/>
      <c r="N39" s="81"/>
      <c r="O39" s="81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</row>
    <row r="40" spans="1:51" ht="15.5">
      <c r="A40" s="69"/>
      <c r="B40" s="168"/>
      <c r="C40" s="179"/>
      <c r="D40" s="87"/>
      <c r="E40" s="101"/>
      <c r="F40" s="90"/>
      <c r="G40" s="88"/>
      <c r="H40" s="101"/>
      <c r="I40" s="101"/>
      <c r="J40" s="103"/>
      <c r="K40" s="83"/>
      <c r="L40" s="92"/>
      <c r="N40" s="81"/>
      <c r="O40" s="81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</row>
    <row r="41" spans="1:51" ht="15.5">
      <c r="A41" s="69"/>
      <c r="B41" s="169"/>
      <c r="C41" s="159"/>
      <c r="D41" s="87"/>
      <c r="E41" s="101"/>
      <c r="F41" s="90"/>
      <c r="G41" s="88"/>
      <c r="H41" s="101"/>
      <c r="I41" s="101"/>
      <c r="J41" s="103"/>
      <c r="K41" s="83"/>
      <c r="L41" s="92"/>
      <c r="N41" s="81"/>
      <c r="O41" s="81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</row>
    <row r="42" spans="1:51" ht="22.5" customHeight="1">
      <c r="N42" s="81"/>
      <c r="O42" s="81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</row>
    <row r="43" spans="1:51" ht="82.5" customHeight="1">
      <c r="A43" s="69"/>
      <c r="B43" s="185" t="s">
        <v>51</v>
      </c>
      <c r="C43" s="153"/>
      <c r="D43" s="151" t="s">
        <v>313</v>
      </c>
      <c r="E43" s="152"/>
      <c r="F43" s="152"/>
      <c r="G43" s="153"/>
      <c r="I43" s="174" t="s">
        <v>52</v>
      </c>
      <c r="J43" s="161"/>
      <c r="K43" s="145" t="s">
        <v>310</v>
      </c>
      <c r="L43" s="146"/>
      <c r="N43" s="81"/>
      <c r="O43" s="81"/>
    </row>
    <row r="44" spans="1:51" ht="82.5" customHeight="1">
      <c r="A44" s="69"/>
      <c r="B44" s="185" t="s">
        <v>53</v>
      </c>
      <c r="C44" s="153"/>
      <c r="D44" s="151" t="s">
        <v>315</v>
      </c>
      <c r="E44" s="152"/>
      <c r="F44" s="152"/>
      <c r="G44" s="153"/>
      <c r="I44" s="175"/>
      <c r="J44" s="176"/>
      <c r="K44" s="147"/>
      <c r="L44" s="148"/>
    </row>
    <row r="45" spans="1:51" ht="41.25" customHeight="1">
      <c r="A45" s="69"/>
      <c r="B45" s="177" t="s">
        <v>54</v>
      </c>
      <c r="C45" s="161"/>
      <c r="D45" s="72" t="s">
        <v>55</v>
      </c>
      <c r="E45" s="107"/>
      <c r="F45" s="170" t="s">
        <v>308</v>
      </c>
      <c r="G45" s="161"/>
      <c r="I45" s="175"/>
      <c r="J45" s="176"/>
      <c r="K45" s="147"/>
      <c r="L45" s="148"/>
    </row>
    <row r="46" spans="1:51" ht="41.25" customHeight="1">
      <c r="A46" s="69"/>
      <c r="B46" s="154"/>
      <c r="C46" s="155"/>
      <c r="D46" s="104"/>
      <c r="E46" s="97"/>
      <c r="F46" s="162"/>
      <c r="G46" s="163"/>
      <c r="I46" s="154"/>
      <c r="J46" s="155"/>
      <c r="K46" s="149"/>
      <c r="L46" s="150"/>
    </row>
    <row r="47" spans="1:51" ht="41.25" customHeight="1">
      <c r="A47" s="69"/>
      <c r="B47" s="190" t="s">
        <v>70</v>
      </c>
      <c r="C47" s="176"/>
      <c r="D47" s="72" t="s">
        <v>57</v>
      </c>
      <c r="E47" s="107"/>
      <c r="F47" s="170" t="s">
        <v>308</v>
      </c>
      <c r="G47" s="161"/>
      <c r="I47" s="186" t="s">
        <v>58</v>
      </c>
      <c r="J47" s="176"/>
      <c r="K47" s="193" t="s">
        <v>310</v>
      </c>
      <c r="L47" s="146"/>
    </row>
    <row r="48" spans="1:51" ht="41.25" customHeight="1">
      <c r="A48" s="69"/>
      <c r="B48" s="154"/>
      <c r="C48" s="155"/>
      <c r="D48" s="93" t="s">
        <v>59</v>
      </c>
      <c r="E48" s="103"/>
      <c r="F48" s="162"/>
      <c r="G48" s="163"/>
      <c r="I48" s="175"/>
      <c r="J48" s="176"/>
      <c r="K48" s="147"/>
      <c r="L48" s="148"/>
    </row>
    <row r="49" spans="1:51" ht="41.25" customHeight="1">
      <c r="A49" s="69"/>
      <c r="B49" s="190" t="s">
        <v>60</v>
      </c>
      <c r="C49" s="176"/>
      <c r="D49" s="170" t="s">
        <v>308</v>
      </c>
      <c r="E49" s="188"/>
      <c r="F49" s="188"/>
      <c r="G49" s="161"/>
      <c r="I49" s="175"/>
      <c r="J49" s="176"/>
      <c r="K49" s="147"/>
      <c r="L49" s="148"/>
    </row>
    <row r="50" spans="1:51" ht="41.25" customHeight="1">
      <c r="A50" s="69"/>
      <c r="B50" s="154"/>
      <c r="C50" s="155"/>
      <c r="D50" s="162"/>
      <c r="E50" s="189"/>
      <c r="F50" s="189"/>
      <c r="G50" s="163"/>
      <c r="H50" s="63"/>
      <c r="I50" s="154"/>
      <c r="J50" s="155"/>
      <c r="K50" s="149"/>
      <c r="L50" s="150"/>
    </row>
    <row r="51" spans="1:51" ht="14">
      <c r="A51" s="63"/>
      <c r="B51" s="63"/>
      <c r="C51" s="63"/>
      <c r="D51" s="63"/>
      <c r="G51" s="63"/>
      <c r="H51" s="63"/>
      <c r="I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</row>
    <row r="52" spans="1:51" ht="14.5">
      <c r="A52" s="63"/>
      <c r="B52" s="63"/>
      <c r="C52" s="63"/>
      <c r="D52" s="63"/>
      <c r="G52" s="63"/>
      <c r="H52" s="63"/>
      <c r="I52" s="63"/>
      <c r="J52" s="94"/>
      <c r="K52" s="94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</row>
    <row r="53" spans="1:51" ht="14.5">
      <c r="A53" s="63"/>
      <c r="B53" s="63"/>
      <c r="C53" s="63"/>
      <c r="D53" s="63"/>
      <c r="G53" s="63"/>
      <c r="J53" s="94"/>
      <c r="K53" s="94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</row>
    <row r="54" spans="1:51" ht="14.5">
      <c r="A54" s="63"/>
      <c r="B54" s="63"/>
      <c r="C54" s="63"/>
      <c r="D54" s="63"/>
      <c r="G54" s="63"/>
      <c r="J54" s="94"/>
      <c r="K54" s="94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</row>
    <row r="55" spans="1:51" ht="14.5">
      <c r="A55" s="63"/>
      <c r="B55" s="63"/>
      <c r="C55" s="63"/>
      <c r="D55" s="63"/>
      <c r="E55" s="95"/>
      <c r="G55" s="94"/>
      <c r="H55" s="94"/>
      <c r="I55" s="94"/>
      <c r="J55" s="94"/>
      <c r="K55" s="94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</row>
    <row r="56" spans="1:51" ht="14.5">
      <c r="A56" s="63"/>
      <c r="B56" s="63"/>
      <c r="C56" s="63"/>
      <c r="D56" s="63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</row>
    <row r="57" spans="1:51" ht="14.5">
      <c r="A57" s="63"/>
      <c r="B57" s="63"/>
      <c r="C57" s="63"/>
      <c r="D57" s="63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</row>
    <row r="58" spans="1:51" ht="14.5">
      <c r="A58" s="63"/>
      <c r="B58" s="63"/>
      <c r="C58" s="63"/>
      <c r="D58" s="63"/>
      <c r="F58" s="94"/>
      <c r="G58" s="94"/>
      <c r="H58" s="94"/>
      <c r="I58" s="94"/>
      <c r="J58" s="63"/>
      <c r="K58" s="63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</row>
    <row r="59" spans="1:51" ht="14.5">
      <c r="A59" s="63"/>
      <c r="B59" s="63"/>
      <c r="C59" s="63"/>
      <c r="D59" s="63"/>
      <c r="F59" s="94"/>
      <c r="G59" s="94"/>
      <c r="H59" s="94"/>
      <c r="I59" s="94"/>
      <c r="J59" s="63"/>
      <c r="K59" s="63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</row>
    <row r="60" spans="1:51" ht="14.5">
      <c r="A60" s="63"/>
      <c r="B60" s="63"/>
      <c r="C60" s="63"/>
      <c r="D60" s="63"/>
      <c r="F60" s="94"/>
      <c r="G60" s="94"/>
      <c r="H60" s="94"/>
      <c r="I60" s="94"/>
      <c r="J60" s="63"/>
      <c r="K60" s="63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</row>
    <row r="61" spans="1:51" ht="14.5">
      <c r="A61" s="63"/>
      <c r="B61" s="63"/>
      <c r="C61" s="63"/>
      <c r="D61" s="63"/>
      <c r="F61" s="63"/>
      <c r="G61" s="63"/>
      <c r="H61" s="63"/>
      <c r="I61" s="63"/>
      <c r="J61" s="63"/>
      <c r="K61" s="63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</row>
    <row r="62" spans="1:51" ht="14">
      <c r="A62" s="63"/>
      <c r="B62" s="63"/>
      <c r="C62" s="63"/>
      <c r="D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</row>
    <row r="63" spans="1:51" ht="14">
      <c r="A63" s="63"/>
      <c r="B63" s="63"/>
      <c r="C63" s="63"/>
      <c r="D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</row>
    <row r="64" spans="1:51" ht="14">
      <c r="A64" s="63"/>
      <c r="B64" s="63"/>
      <c r="C64" s="63"/>
      <c r="D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</row>
    <row r="65" spans="1:51" ht="14">
      <c r="A65" s="63"/>
      <c r="B65" s="63"/>
      <c r="C65" s="63"/>
      <c r="D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</row>
    <row r="66" spans="1:51" ht="14">
      <c r="A66" s="63"/>
      <c r="B66" s="63"/>
      <c r="C66" s="63"/>
      <c r="D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</row>
    <row r="67" spans="1:51" ht="14">
      <c r="A67" s="63"/>
      <c r="B67" s="63"/>
      <c r="C67" s="63"/>
      <c r="D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</row>
    <row r="68" spans="1:51" ht="14">
      <c r="A68" s="63"/>
      <c r="B68" s="63"/>
      <c r="C68" s="63"/>
      <c r="D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</row>
    <row r="69" spans="1:51" ht="14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</row>
    <row r="70" spans="1:51" ht="14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</row>
    <row r="71" spans="1:51" ht="14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</row>
    <row r="72" spans="1:51" ht="14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</row>
    <row r="73" spans="1:51" ht="14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</row>
    <row r="74" spans="1:51" ht="14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</row>
    <row r="75" spans="1:51" ht="14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</row>
    <row r="76" spans="1:51" ht="14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</row>
    <row r="77" spans="1:51" ht="14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</row>
    <row r="78" spans="1:51" ht="14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</row>
    <row r="79" spans="1:51" ht="14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</row>
    <row r="80" spans="1:51" ht="14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</row>
    <row r="81" spans="1:51" ht="14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</row>
    <row r="82" spans="1:51" ht="14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</row>
    <row r="83" spans="1:51" ht="14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</row>
    <row r="84" spans="1:51" ht="14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</row>
    <row r="85" spans="1:51" ht="14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</row>
    <row r="86" spans="1:51" ht="14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</row>
    <row r="87" spans="1:51" ht="14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</row>
    <row r="88" spans="1:51" ht="14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</row>
    <row r="89" spans="1:51" ht="14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</row>
    <row r="90" spans="1:51" ht="14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</row>
    <row r="91" spans="1:51" ht="14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</row>
    <row r="92" spans="1:51" ht="14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</row>
    <row r="93" spans="1:51" ht="14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</row>
    <row r="94" spans="1:51" ht="14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</row>
    <row r="95" spans="1:51" ht="14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</row>
    <row r="96" spans="1:51" ht="14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</row>
    <row r="97" spans="1:51" ht="14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</row>
    <row r="98" spans="1:51" ht="14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</row>
    <row r="99" spans="1:51" ht="14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</row>
    <row r="100" spans="1:51" ht="14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</row>
    <row r="101" spans="1:51" ht="14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</row>
    <row r="102" spans="1:51" ht="14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</row>
    <row r="103" spans="1:51" ht="14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</row>
    <row r="104" spans="1:51" ht="14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</row>
    <row r="105" spans="1:51" ht="14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</row>
    <row r="106" spans="1:51" ht="14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</row>
    <row r="107" spans="1:51" ht="14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</row>
    <row r="108" spans="1:51" ht="14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</row>
    <row r="109" spans="1:51" ht="14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</row>
    <row r="110" spans="1:51" ht="14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</row>
    <row r="111" spans="1:51" ht="14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</row>
    <row r="112" spans="1:51" ht="14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</row>
    <row r="113" spans="1:51" ht="14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</row>
    <row r="114" spans="1:51" ht="14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</row>
    <row r="115" spans="1:51" ht="14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</row>
    <row r="116" spans="1:51" ht="14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</row>
    <row r="117" spans="1:51" ht="14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</row>
    <row r="118" spans="1:51" ht="14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</row>
    <row r="119" spans="1:51" ht="14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</row>
    <row r="120" spans="1:51" ht="14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</row>
    <row r="121" spans="1:51" ht="14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</row>
    <row r="122" spans="1:51" ht="14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</row>
    <row r="123" spans="1:51" ht="14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</row>
    <row r="124" spans="1:51" ht="14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</row>
    <row r="125" spans="1:51" ht="14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</row>
    <row r="126" spans="1:51" ht="14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</row>
    <row r="127" spans="1:51" ht="14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</row>
    <row r="128" spans="1:51" ht="14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</row>
    <row r="129" spans="1:51" ht="14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</row>
    <row r="130" spans="1:51" ht="14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</row>
    <row r="131" spans="1:51" ht="14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</row>
    <row r="132" spans="1:51" ht="14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</row>
    <row r="133" spans="1:51" ht="14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</row>
    <row r="134" spans="1:51" ht="14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</row>
    <row r="135" spans="1:51" ht="14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</row>
    <row r="136" spans="1:51" ht="14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</row>
    <row r="137" spans="1:51" ht="14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</row>
    <row r="138" spans="1:51" ht="14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</row>
    <row r="139" spans="1:51" ht="14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</row>
    <row r="140" spans="1:51" ht="14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</row>
    <row r="141" spans="1:51" ht="14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</row>
    <row r="142" spans="1:51" ht="14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</row>
    <row r="143" spans="1:51" ht="14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</row>
    <row r="144" spans="1:51" ht="14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</row>
    <row r="145" spans="1:51" ht="14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</row>
    <row r="146" spans="1:51" ht="14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</row>
    <row r="147" spans="1:51" ht="14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</row>
    <row r="148" spans="1:51" ht="14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</row>
    <row r="149" spans="1:51" ht="14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</row>
    <row r="150" spans="1:51" ht="14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</row>
    <row r="151" spans="1:51" ht="14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</row>
    <row r="152" spans="1:51" ht="14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</row>
    <row r="153" spans="1:51" ht="14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</row>
    <row r="154" spans="1:51" ht="14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</row>
    <row r="155" spans="1:51" ht="14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</row>
    <row r="156" spans="1:51" ht="14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</row>
    <row r="157" spans="1:51" ht="14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</row>
    <row r="158" spans="1:51" ht="14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</row>
    <row r="159" spans="1:51" ht="14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</row>
    <row r="160" spans="1:51" ht="14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</row>
    <row r="161" spans="1:51" ht="14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</row>
    <row r="162" spans="1:51" ht="14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</row>
    <row r="163" spans="1:51" ht="14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</row>
    <row r="164" spans="1:51" ht="14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</row>
    <row r="165" spans="1:51" ht="14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</row>
    <row r="166" spans="1:51" ht="14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</row>
    <row r="167" spans="1:51" ht="14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</row>
    <row r="168" spans="1:51" ht="14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</row>
    <row r="169" spans="1:51" ht="14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</row>
    <row r="170" spans="1:51" ht="14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</row>
    <row r="171" spans="1:51" ht="14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</row>
    <row r="172" spans="1:51" ht="14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</row>
    <row r="173" spans="1:51" ht="14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</row>
    <row r="174" spans="1:51" ht="14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</row>
    <row r="175" spans="1:51" ht="14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</row>
    <row r="176" spans="1:51" ht="14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</row>
    <row r="177" spans="1:51" ht="14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</row>
    <row r="178" spans="1:51" ht="14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</row>
    <row r="179" spans="1:51" ht="14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</row>
    <row r="180" spans="1:51" ht="14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</row>
    <row r="181" spans="1:51" ht="14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</row>
    <row r="182" spans="1:51" ht="14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</row>
    <row r="183" spans="1:51" ht="14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</row>
    <row r="184" spans="1:51" ht="14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</row>
    <row r="185" spans="1:51" ht="14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</row>
    <row r="186" spans="1:51" ht="14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</row>
    <row r="187" spans="1:51" ht="14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</row>
    <row r="188" spans="1:51" ht="14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</row>
    <row r="189" spans="1:51" ht="14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</row>
    <row r="190" spans="1:51" ht="14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</row>
    <row r="191" spans="1:51" ht="14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</row>
    <row r="192" spans="1:51" ht="14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</row>
    <row r="193" spans="1:51" ht="14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</row>
    <row r="194" spans="1:51" ht="14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</row>
    <row r="195" spans="1:51" ht="14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</row>
    <row r="196" spans="1:51" ht="14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</row>
    <row r="197" spans="1:51" ht="14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</row>
    <row r="198" spans="1:51" ht="14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</row>
    <row r="199" spans="1:51" ht="14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</row>
    <row r="200" spans="1:51" ht="14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</row>
    <row r="201" spans="1:51" ht="14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</row>
    <row r="202" spans="1:51" ht="14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</row>
    <row r="203" spans="1:51" ht="14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</row>
    <row r="204" spans="1:51" ht="14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</row>
    <row r="205" spans="1:51" ht="14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</row>
    <row r="206" spans="1:51" ht="14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</row>
    <row r="207" spans="1:51" ht="14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</row>
    <row r="208" spans="1:51" ht="14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</row>
    <row r="209" spans="1:51" ht="14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</row>
    <row r="210" spans="1:51" ht="14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</row>
    <row r="211" spans="1:51" ht="14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</row>
    <row r="212" spans="1:51" ht="14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</row>
    <row r="213" spans="1:51" ht="14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</row>
    <row r="214" spans="1:51" ht="14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</row>
    <row r="215" spans="1:51" ht="14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</row>
    <row r="216" spans="1:51" ht="14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</row>
    <row r="217" spans="1:51" ht="14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</row>
    <row r="218" spans="1:51" ht="14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</row>
    <row r="219" spans="1:51" ht="14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</row>
    <row r="220" spans="1:51" ht="14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</row>
    <row r="221" spans="1:51" ht="14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</row>
    <row r="222" spans="1:51" ht="14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</row>
    <row r="223" spans="1:51" ht="14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</row>
    <row r="224" spans="1:51" ht="14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</row>
    <row r="225" spans="1:51" ht="14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</row>
    <row r="226" spans="1:51" ht="14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</row>
    <row r="227" spans="1:51" ht="14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</row>
    <row r="228" spans="1:51" ht="14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</row>
    <row r="229" spans="1:51" ht="14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</row>
    <row r="230" spans="1:51" ht="14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</row>
    <row r="231" spans="1:51" ht="14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</row>
    <row r="232" spans="1:51" ht="14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</row>
    <row r="233" spans="1:51" ht="14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</row>
    <row r="234" spans="1:51" ht="14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</row>
    <row r="235" spans="1:51" ht="14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</row>
    <row r="236" spans="1:51" ht="14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</row>
    <row r="237" spans="1:51" ht="14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</row>
    <row r="238" spans="1:51" ht="14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</row>
    <row r="239" spans="1:51" ht="14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</row>
    <row r="240" spans="1:51" ht="14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</row>
    <row r="241" spans="1:51" ht="14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</row>
    <row r="242" spans="1:51" ht="14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</row>
    <row r="243" spans="1:51" ht="14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</row>
    <row r="244" spans="1:51" ht="14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</row>
    <row r="245" spans="1:51" ht="14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</row>
    <row r="246" spans="1:51" ht="14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</row>
    <row r="247" spans="1:51" ht="14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</row>
    <row r="248" spans="1:51" ht="14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</row>
    <row r="249" spans="1:51" ht="14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</row>
    <row r="250" spans="1:51" ht="14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</row>
    <row r="251" spans="1:51" ht="14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</row>
    <row r="252" spans="1:51" ht="14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</row>
    <row r="253" spans="1:51" ht="14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</row>
    <row r="254" spans="1:51" ht="14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</row>
    <row r="255" spans="1:51" ht="14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</row>
    <row r="256" spans="1:51" ht="14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</row>
    <row r="257" spans="1:51" ht="14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</row>
    <row r="258" spans="1:51" ht="14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</row>
    <row r="259" spans="1:51" ht="14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</row>
    <row r="260" spans="1:51" ht="14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</row>
    <row r="261" spans="1:51" ht="14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</row>
    <row r="262" spans="1:51" ht="14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</row>
    <row r="263" spans="1:51" ht="14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</row>
    <row r="264" spans="1:51" ht="14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</row>
    <row r="265" spans="1:51" ht="14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</row>
    <row r="266" spans="1:51" ht="14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</row>
    <row r="267" spans="1:51" ht="14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</row>
    <row r="268" spans="1:51" ht="14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</row>
    <row r="269" spans="1:51" ht="14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</row>
    <row r="270" spans="1:51" ht="14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</row>
    <row r="271" spans="1:51" ht="14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</row>
    <row r="272" spans="1:51" ht="14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</row>
    <row r="273" spans="1:51" ht="14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</row>
    <row r="274" spans="1:51" ht="14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</row>
    <row r="275" spans="1:51" ht="14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</row>
    <row r="276" spans="1:51" ht="14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</row>
    <row r="277" spans="1:51" ht="14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</row>
    <row r="278" spans="1:51" ht="14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</row>
    <row r="279" spans="1:51" ht="14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</row>
    <row r="280" spans="1:51" ht="14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</row>
    <row r="281" spans="1:51" ht="14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</row>
    <row r="282" spans="1:51" ht="14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</row>
    <row r="283" spans="1:51" ht="14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</row>
    <row r="284" spans="1:51" ht="14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</row>
    <row r="285" spans="1:51" ht="14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</row>
    <row r="286" spans="1:51" ht="14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</row>
    <row r="287" spans="1:51" ht="14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</row>
    <row r="288" spans="1:51" ht="14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</row>
    <row r="289" spans="1:51" ht="14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</row>
    <row r="290" spans="1:51" ht="14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</row>
    <row r="291" spans="1:51" ht="14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</row>
    <row r="292" spans="1:51" ht="14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</row>
    <row r="293" spans="1:51" ht="14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</row>
    <row r="294" spans="1:51" ht="14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</row>
    <row r="295" spans="1:51" ht="14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</row>
    <row r="296" spans="1:51" ht="14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</row>
    <row r="297" spans="1:51" ht="14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</row>
    <row r="298" spans="1:51" ht="14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</row>
    <row r="299" spans="1:51" ht="14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</row>
    <row r="300" spans="1:51" ht="14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</row>
    <row r="301" spans="1:51" ht="14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</row>
    <row r="302" spans="1:51" ht="14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</row>
    <row r="303" spans="1:51" ht="14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</row>
    <row r="304" spans="1:51" ht="14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</row>
    <row r="305" spans="1:51" ht="14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</row>
    <row r="306" spans="1:51" ht="14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</row>
    <row r="307" spans="1:51" ht="14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</row>
    <row r="308" spans="1:51" ht="14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</row>
    <row r="309" spans="1:51" ht="14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</row>
    <row r="310" spans="1:51" ht="14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</row>
    <row r="311" spans="1:51" ht="14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</row>
    <row r="312" spans="1:51" ht="14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3"/>
      <c r="AN312" s="63"/>
      <c r="AO312" s="63"/>
      <c r="AP312" s="63"/>
      <c r="AQ312" s="63"/>
      <c r="AR312" s="63"/>
      <c r="AS312" s="63"/>
      <c r="AT312" s="63"/>
      <c r="AU312" s="63"/>
      <c r="AV312" s="63"/>
      <c r="AW312" s="63"/>
      <c r="AX312" s="63"/>
      <c r="AY312" s="63"/>
    </row>
    <row r="313" spans="1:51" ht="14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</row>
    <row r="314" spans="1:51" ht="14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</row>
    <row r="315" spans="1:51" ht="14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</row>
    <row r="316" spans="1:51" ht="14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</row>
    <row r="317" spans="1:51" ht="14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</row>
    <row r="318" spans="1:51" ht="14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</row>
    <row r="319" spans="1:51" ht="14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</row>
    <row r="320" spans="1:51" ht="14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3"/>
      <c r="AN320" s="63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  <c r="AY320" s="63"/>
    </row>
    <row r="321" spans="1:51" ht="14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  <c r="AO321" s="63"/>
      <c r="AP321" s="63"/>
      <c r="AQ321" s="63"/>
      <c r="AR321" s="63"/>
      <c r="AS321" s="63"/>
      <c r="AT321" s="63"/>
      <c r="AU321" s="63"/>
      <c r="AV321" s="63"/>
      <c r="AW321" s="63"/>
      <c r="AX321" s="63"/>
      <c r="AY321" s="63"/>
    </row>
    <row r="322" spans="1:51" ht="14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3"/>
      <c r="AN322" s="63"/>
      <c r="AO322" s="63"/>
      <c r="AP322" s="63"/>
      <c r="AQ322" s="63"/>
      <c r="AR322" s="63"/>
      <c r="AS322" s="63"/>
      <c r="AT322" s="63"/>
      <c r="AU322" s="63"/>
      <c r="AV322" s="63"/>
      <c r="AW322" s="63"/>
      <c r="AX322" s="63"/>
      <c r="AY322" s="63"/>
    </row>
    <row r="323" spans="1:51" ht="14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</row>
    <row r="324" spans="1:51" ht="14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3"/>
      <c r="AN324" s="63"/>
      <c r="AO324" s="63"/>
      <c r="AP324" s="63"/>
      <c r="AQ324" s="63"/>
      <c r="AR324" s="63"/>
      <c r="AS324" s="63"/>
      <c r="AT324" s="63"/>
      <c r="AU324" s="63"/>
      <c r="AV324" s="63"/>
      <c r="AW324" s="63"/>
      <c r="AX324" s="63"/>
      <c r="AY324" s="63"/>
    </row>
    <row r="325" spans="1:51" ht="14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</row>
    <row r="326" spans="1:51" ht="14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3"/>
      <c r="AN326" s="63"/>
      <c r="AO326" s="63"/>
      <c r="AP326" s="63"/>
      <c r="AQ326" s="63"/>
      <c r="AR326" s="63"/>
      <c r="AS326" s="63"/>
      <c r="AT326" s="63"/>
      <c r="AU326" s="63"/>
      <c r="AV326" s="63"/>
      <c r="AW326" s="63"/>
      <c r="AX326" s="63"/>
      <c r="AY326" s="63"/>
    </row>
    <row r="327" spans="1:51" ht="14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3"/>
      <c r="AN327" s="63"/>
      <c r="AO327" s="63"/>
      <c r="AP327" s="63"/>
      <c r="AQ327" s="63"/>
      <c r="AR327" s="63"/>
      <c r="AS327" s="63"/>
      <c r="AT327" s="63"/>
      <c r="AU327" s="63"/>
      <c r="AV327" s="63"/>
      <c r="AW327" s="63"/>
      <c r="AX327" s="63"/>
      <c r="AY327" s="63"/>
    </row>
    <row r="328" spans="1:51" ht="14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3"/>
      <c r="AN328" s="63"/>
      <c r="AO328" s="63"/>
      <c r="AP328" s="63"/>
      <c r="AQ328" s="63"/>
      <c r="AR328" s="63"/>
      <c r="AS328" s="63"/>
      <c r="AT328" s="63"/>
      <c r="AU328" s="63"/>
      <c r="AV328" s="63"/>
      <c r="AW328" s="63"/>
      <c r="AX328" s="63"/>
      <c r="AY328" s="63"/>
    </row>
    <row r="329" spans="1:51" ht="14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</row>
    <row r="330" spans="1:51" ht="14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3"/>
      <c r="AN330" s="63"/>
      <c r="AO330" s="63"/>
      <c r="AP330" s="63"/>
      <c r="AQ330" s="63"/>
      <c r="AR330" s="63"/>
      <c r="AS330" s="63"/>
      <c r="AT330" s="63"/>
      <c r="AU330" s="63"/>
      <c r="AV330" s="63"/>
      <c r="AW330" s="63"/>
      <c r="AX330" s="63"/>
      <c r="AY330" s="63"/>
    </row>
    <row r="331" spans="1:51" ht="14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  <c r="AQ331" s="63"/>
      <c r="AR331" s="63"/>
      <c r="AS331" s="63"/>
      <c r="AT331" s="63"/>
      <c r="AU331" s="63"/>
      <c r="AV331" s="63"/>
      <c r="AW331" s="63"/>
      <c r="AX331" s="63"/>
      <c r="AY331" s="63"/>
    </row>
    <row r="332" spans="1:51" ht="14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3"/>
      <c r="AN332" s="63"/>
      <c r="AO332" s="63"/>
      <c r="AP332" s="63"/>
      <c r="AQ332" s="63"/>
      <c r="AR332" s="63"/>
      <c r="AS332" s="63"/>
      <c r="AT332" s="63"/>
      <c r="AU332" s="63"/>
      <c r="AV332" s="63"/>
      <c r="AW332" s="63"/>
      <c r="AX332" s="63"/>
      <c r="AY332" s="63"/>
    </row>
    <row r="333" spans="1:51" ht="14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  <c r="AO333" s="63"/>
      <c r="AP333" s="63"/>
      <c r="AQ333" s="63"/>
      <c r="AR333" s="63"/>
      <c r="AS333" s="63"/>
      <c r="AT333" s="63"/>
      <c r="AU333" s="63"/>
      <c r="AV333" s="63"/>
      <c r="AW333" s="63"/>
      <c r="AX333" s="63"/>
      <c r="AY333" s="63"/>
    </row>
    <row r="334" spans="1:51" ht="14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3"/>
      <c r="AN334" s="63"/>
      <c r="AO334" s="63"/>
      <c r="AP334" s="63"/>
      <c r="AQ334" s="63"/>
      <c r="AR334" s="63"/>
      <c r="AS334" s="63"/>
      <c r="AT334" s="63"/>
      <c r="AU334" s="63"/>
      <c r="AV334" s="63"/>
      <c r="AW334" s="63"/>
      <c r="AX334" s="63"/>
      <c r="AY334" s="63"/>
    </row>
    <row r="335" spans="1:51" ht="14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</row>
    <row r="336" spans="1:51" ht="14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</row>
    <row r="337" spans="1:51" ht="14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</row>
    <row r="338" spans="1:51" ht="14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3"/>
      <c r="AN338" s="63"/>
      <c r="AO338" s="63"/>
      <c r="AP338" s="63"/>
      <c r="AQ338" s="63"/>
      <c r="AR338" s="63"/>
      <c r="AS338" s="63"/>
      <c r="AT338" s="63"/>
      <c r="AU338" s="63"/>
      <c r="AV338" s="63"/>
      <c r="AW338" s="63"/>
      <c r="AX338" s="63"/>
      <c r="AY338" s="63"/>
    </row>
    <row r="339" spans="1:51" ht="14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3"/>
      <c r="AN339" s="63"/>
      <c r="AO339" s="63"/>
      <c r="AP339" s="63"/>
      <c r="AQ339" s="63"/>
      <c r="AR339" s="63"/>
      <c r="AS339" s="63"/>
      <c r="AT339" s="63"/>
      <c r="AU339" s="63"/>
      <c r="AV339" s="63"/>
      <c r="AW339" s="63"/>
      <c r="AX339" s="63"/>
      <c r="AY339" s="63"/>
    </row>
    <row r="340" spans="1:51" ht="14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3"/>
      <c r="AN340" s="63"/>
      <c r="AO340" s="63"/>
      <c r="AP340" s="63"/>
      <c r="AQ340" s="63"/>
      <c r="AR340" s="63"/>
      <c r="AS340" s="63"/>
      <c r="AT340" s="63"/>
      <c r="AU340" s="63"/>
      <c r="AV340" s="63"/>
      <c r="AW340" s="63"/>
      <c r="AX340" s="63"/>
      <c r="AY340" s="63"/>
    </row>
    <row r="341" spans="1:51" ht="14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</row>
    <row r="342" spans="1:51" ht="14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3"/>
      <c r="AN342" s="63"/>
      <c r="AO342" s="63"/>
      <c r="AP342" s="63"/>
      <c r="AQ342" s="63"/>
      <c r="AR342" s="63"/>
      <c r="AS342" s="63"/>
      <c r="AT342" s="63"/>
      <c r="AU342" s="63"/>
      <c r="AV342" s="63"/>
      <c r="AW342" s="63"/>
      <c r="AX342" s="63"/>
      <c r="AY342" s="63"/>
    </row>
    <row r="343" spans="1:51" ht="14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3"/>
      <c r="AN343" s="63"/>
      <c r="AO343" s="63"/>
      <c r="AP343" s="63"/>
      <c r="AQ343" s="63"/>
      <c r="AR343" s="63"/>
      <c r="AS343" s="63"/>
      <c r="AT343" s="63"/>
      <c r="AU343" s="63"/>
      <c r="AV343" s="63"/>
      <c r="AW343" s="63"/>
      <c r="AX343" s="63"/>
      <c r="AY343" s="63"/>
    </row>
    <row r="344" spans="1:51" ht="14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3"/>
      <c r="AN344" s="63"/>
      <c r="AO344" s="63"/>
      <c r="AP344" s="63"/>
      <c r="AQ344" s="63"/>
      <c r="AR344" s="63"/>
      <c r="AS344" s="63"/>
      <c r="AT344" s="63"/>
      <c r="AU344" s="63"/>
      <c r="AV344" s="63"/>
      <c r="AW344" s="63"/>
      <c r="AX344" s="63"/>
      <c r="AY344" s="63"/>
    </row>
    <row r="345" spans="1:51" ht="14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3"/>
      <c r="AN345" s="63"/>
      <c r="AO345" s="63"/>
      <c r="AP345" s="63"/>
      <c r="AQ345" s="63"/>
      <c r="AR345" s="63"/>
      <c r="AS345" s="63"/>
      <c r="AT345" s="63"/>
      <c r="AU345" s="63"/>
      <c r="AV345" s="63"/>
      <c r="AW345" s="63"/>
      <c r="AX345" s="63"/>
      <c r="AY345" s="63"/>
    </row>
    <row r="346" spans="1:51" ht="14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3"/>
      <c r="AN346" s="63"/>
      <c r="AO346" s="63"/>
      <c r="AP346" s="63"/>
      <c r="AQ346" s="63"/>
      <c r="AR346" s="63"/>
      <c r="AS346" s="63"/>
      <c r="AT346" s="63"/>
      <c r="AU346" s="63"/>
      <c r="AV346" s="63"/>
      <c r="AW346" s="63"/>
      <c r="AX346" s="63"/>
      <c r="AY346" s="63"/>
    </row>
    <row r="347" spans="1:51" ht="14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</row>
    <row r="348" spans="1:51" ht="14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</row>
    <row r="349" spans="1:51" ht="14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</row>
    <row r="350" spans="1:51" ht="14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</row>
    <row r="351" spans="1:51" ht="14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</row>
    <row r="352" spans="1:51" ht="14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</row>
    <row r="353" spans="1:51" ht="14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</row>
    <row r="354" spans="1:51" ht="14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</row>
    <row r="355" spans="1:51" ht="14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</row>
    <row r="356" spans="1:51" ht="14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</row>
    <row r="357" spans="1:51" ht="14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</row>
    <row r="358" spans="1:51" ht="14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</row>
    <row r="359" spans="1:51" ht="14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</row>
    <row r="360" spans="1:51" ht="14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</row>
    <row r="361" spans="1:51" ht="14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</row>
    <row r="362" spans="1:51" ht="14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</row>
    <row r="363" spans="1:51" ht="14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</row>
    <row r="364" spans="1:51" ht="14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</row>
    <row r="365" spans="1:51" ht="14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</row>
    <row r="366" spans="1:51" ht="14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</row>
    <row r="367" spans="1:51" ht="14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</row>
    <row r="368" spans="1:51" ht="14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</row>
    <row r="369" spans="1:51" ht="14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</row>
    <row r="370" spans="1:51" ht="14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</row>
    <row r="371" spans="1:51" ht="14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</row>
    <row r="372" spans="1:51" ht="14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</row>
    <row r="373" spans="1:51" ht="14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</row>
    <row r="374" spans="1:51" ht="14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</row>
    <row r="375" spans="1:51" ht="14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</row>
    <row r="376" spans="1:51" ht="14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</row>
    <row r="377" spans="1:51" ht="14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</row>
    <row r="378" spans="1:51" ht="14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3"/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</row>
    <row r="379" spans="1:51" ht="14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3"/>
      <c r="AM379" s="63"/>
      <c r="AN379" s="63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  <c r="AY379" s="63"/>
    </row>
    <row r="380" spans="1:51" ht="14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3"/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</row>
    <row r="381" spans="1:51" ht="14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</row>
    <row r="382" spans="1:51" ht="14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</row>
    <row r="383" spans="1:51" ht="14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</row>
    <row r="384" spans="1:51" ht="14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</row>
    <row r="385" spans="1:51" ht="14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</row>
    <row r="386" spans="1:51" ht="14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</row>
    <row r="387" spans="1:51" ht="14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</row>
    <row r="388" spans="1:51" ht="14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3"/>
      <c r="AM388" s="63"/>
      <c r="AN388" s="63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</row>
    <row r="389" spans="1:51" ht="14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</row>
    <row r="390" spans="1:51" ht="14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3"/>
      <c r="AM390" s="63"/>
      <c r="AN390" s="63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</row>
    <row r="391" spans="1:51" ht="14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3"/>
      <c r="AM391" s="63"/>
      <c r="AN391" s="63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</row>
    <row r="392" spans="1:51" ht="14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</row>
    <row r="393" spans="1:51" ht="14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3"/>
      <c r="AM393" s="63"/>
      <c r="AN393" s="63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</row>
    <row r="394" spans="1:51" ht="14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3"/>
      <c r="AM394" s="63"/>
      <c r="AN394" s="63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</row>
    <row r="395" spans="1:51" ht="14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63"/>
      <c r="AM395" s="63"/>
      <c r="AN395" s="63"/>
      <c r="AO395" s="63"/>
      <c r="AP395" s="63"/>
      <c r="AQ395" s="63"/>
      <c r="AR395" s="63"/>
      <c r="AS395" s="63"/>
      <c r="AT395" s="63"/>
      <c r="AU395" s="63"/>
      <c r="AV395" s="63"/>
      <c r="AW395" s="63"/>
      <c r="AX395" s="63"/>
      <c r="AY395" s="63"/>
    </row>
    <row r="396" spans="1:51" ht="14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  <c r="AI396" s="63"/>
      <c r="AJ396" s="63"/>
      <c r="AK396" s="63"/>
      <c r="AL396" s="63"/>
      <c r="AM396" s="63"/>
      <c r="AN396" s="63"/>
      <c r="AO396" s="63"/>
      <c r="AP396" s="63"/>
      <c r="AQ396" s="63"/>
      <c r="AR396" s="63"/>
      <c r="AS396" s="63"/>
      <c r="AT396" s="63"/>
      <c r="AU396" s="63"/>
      <c r="AV396" s="63"/>
      <c r="AW396" s="63"/>
      <c r="AX396" s="63"/>
      <c r="AY396" s="63"/>
    </row>
    <row r="397" spans="1:51" ht="14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  <c r="AC397" s="63"/>
      <c r="AD397" s="63"/>
      <c r="AE397" s="63"/>
      <c r="AF397" s="63"/>
      <c r="AG397" s="63"/>
      <c r="AH397" s="63"/>
      <c r="AI397" s="63"/>
      <c r="AJ397" s="63"/>
      <c r="AK397" s="63"/>
      <c r="AL397" s="63"/>
      <c r="AM397" s="63"/>
      <c r="AN397" s="63"/>
      <c r="AO397" s="63"/>
      <c r="AP397" s="63"/>
      <c r="AQ397" s="63"/>
      <c r="AR397" s="63"/>
      <c r="AS397" s="63"/>
      <c r="AT397" s="63"/>
      <c r="AU397" s="63"/>
      <c r="AV397" s="63"/>
      <c r="AW397" s="63"/>
      <c r="AX397" s="63"/>
      <c r="AY397" s="63"/>
    </row>
    <row r="398" spans="1:51" ht="14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  <c r="AC398" s="63"/>
      <c r="AD398" s="63"/>
      <c r="AE398" s="63"/>
      <c r="AF398" s="63"/>
      <c r="AG398" s="63"/>
      <c r="AH398" s="63"/>
      <c r="AI398" s="63"/>
      <c r="AJ398" s="63"/>
      <c r="AK398" s="63"/>
      <c r="AL398" s="63"/>
      <c r="AM398" s="63"/>
      <c r="AN398" s="63"/>
      <c r="AO398" s="63"/>
      <c r="AP398" s="63"/>
      <c r="AQ398" s="63"/>
      <c r="AR398" s="63"/>
      <c r="AS398" s="63"/>
      <c r="AT398" s="63"/>
      <c r="AU398" s="63"/>
      <c r="AV398" s="63"/>
      <c r="AW398" s="63"/>
      <c r="AX398" s="63"/>
      <c r="AY398" s="63"/>
    </row>
    <row r="399" spans="1:51" ht="14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63"/>
      <c r="AM399" s="63"/>
      <c r="AN399" s="63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</row>
    <row r="400" spans="1:51" ht="14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63"/>
      <c r="AM400" s="63"/>
      <c r="AN400" s="63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</row>
    <row r="401" spans="1:51" ht="14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3"/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</row>
    <row r="402" spans="1:51" ht="14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63"/>
      <c r="AM402" s="63"/>
      <c r="AN402" s="63"/>
      <c r="AO402" s="63"/>
      <c r="AP402" s="63"/>
      <c r="AQ402" s="63"/>
      <c r="AR402" s="63"/>
      <c r="AS402" s="63"/>
      <c r="AT402" s="63"/>
      <c r="AU402" s="63"/>
      <c r="AV402" s="63"/>
      <c r="AW402" s="63"/>
      <c r="AX402" s="63"/>
      <c r="AY402" s="63"/>
    </row>
    <row r="403" spans="1:51" ht="14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3"/>
      <c r="AM403" s="63"/>
      <c r="AN403" s="63"/>
      <c r="AO403" s="63"/>
      <c r="AP403" s="63"/>
      <c r="AQ403" s="63"/>
      <c r="AR403" s="63"/>
      <c r="AS403" s="63"/>
      <c r="AT403" s="63"/>
      <c r="AU403" s="63"/>
      <c r="AV403" s="63"/>
      <c r="AW403" s="63"/>
      <c r="AX403" s="63"/>
      <c r="AY403" s="63"/>
    </row>
    <row r="404" spans="1:51" ht="14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3"/>
      <c r="AM404" s="63"/>
      <c r="AN404" s="63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</row>
    <row r="405" spans="1:51" ht="14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63"/>
      <c r="AM405" s="63"/>
      <c r="AN405" s="63"/>
      <c r="AO405" s="63"/>
      <c r="AP405" s="63"/>
      <c r="AQ405" s="63"/>
      <c r="AR405" s="63"/>
      <c r="AS405" s="63"/>
      <c r="AT405" s="63"/>
      <c r="AU405" s="63"/>
      <c r="AV405" s="63"/>
      <c r="AW405" s="63"/>
      <c r="AX405" s="63"/>
      <c r="AY405" s="63"/>
    </row>
    <row r="406" spans="1:51" ht="14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63"/>
      <c r="AM406" s="63"/>
      <c r="AN406" s="63"/>
      <c r="AO406" s="63"/>
      <c r="AP406" s="63"/>
      <c r="AQ406" s="63"/>
      <c r="AR406" s="63"/>
      <c r="AS406" s="63"/>
      <c r="AT406" s="63"/>
      <c r="AU406" s="63"/>
      <c r="AV406" s="63"/>
      <c r="AW406" s="63"/>
      <c r="AX406" s="63"/>
      <c r="AY406" s="63"/>
    </row>
    <row r="407" spans="1:51" ht="14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</row>
    <row r="408" spans="1:51" ht="14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3"/>
      <c r="AM408" s="63"/>
      <c r="AN408" s="63"/>
      <c r="AO408" s="63"/>
      <c r="AP408" s="63"/>
      <c r="AQ408" s="63"/>
      <c r="AR408" s="63"/>
      <c r="AS408" s="63"/>
      <c r="AT408" s="63"/>
      <c r="AU408" s="63"/>
      <c r="AV408" s="63"/>
      <c r="AW408" s="63"/>
      <c r="AX408" s="63"/>
      <c r="AY408" s="63"/>
    </row>
    <row r="409" spans="1:51" ht="14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63"/>
      <c r="AM409" s="63"/>
      <c r="AN409" s="63"/>
      <c r="AO409" s="63"/>
      <c r="AP409" s="63"/>
      <c r="AQ409" s="63"/>
      <c r="AR409" s="63"/>
      <c r="AS409" s="63"/>
      <c r="AT409" s="63"/>
      <c r="AU409" s="63"/>
      <c r="AV409" s="63"/>
      <c r="AW409" s="63"/>
      <c r="AX409" s="63"/>
      <c r="AY409" s="63"/>
    </row>
    <row r="410" spans="1:51" ht="14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3"/>
      <c r="AM410" s="63"/>
      <c r="AN410" s="63"/>
      <c r="AO410" s="63"/>
      <c r="AP410" s="63"/>
      <c r="AQ410" s="63"/>
      <c r="AR410" s="63"/>
      <c r="AS410" s="63"/>
      <c r="AT410" s="63"/>
      <c r="AU410" s="63"/>
      <c r="AV410" s="63"/>
      <c r="AW410" s="63"/>
      <c r="AX410" s="63"/>
      <c r="AY410" s="63"/>
    </row>
    <row r="411" spans="1:51" ht="14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3"/>
      <c r="AM411" s="63"/>
      <c r="AN411" s="63"/>
      <c r="AO411" s="63"/>
      <c r="AP411" s="63"/>
      <c r="AQ411" s="63"/>
      <c r="AR411" s="63"/>
      <c r="AS411" s="63"/>
      <c r="AT411" s="63"/>
      <c r="AU411" s="63"/>
      <c r="AV411" s="63"/>
      <c r="AW411" s="63"/>
      <c r="AX411" s="63"/>
      <c r="AY411" s="63"/>
    </row>
    <row r="412" spans="1:51" ht="14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3"/>
      <c r="AM412" s="63"/>
      <c r="AN412" s="63"/>
      <c r="AO412" s="63"/>
      <c r="AP412" s="63"/>
      <c r="AQ412" s="63"/>
      <c r="AR412" s="63"/>
      <c r="AS412" s="63"/>
      <c r="AT412" s="63"/>
      <c r="AU412" s="63"/>
      <c r="AV412" s="63"/>
      <c r="AW412" s="63"/>
      <c r="AX412" s="63"/>
      <c r="AY412" s="63"/>
    </row>
    <row r="413" spans="1:51" ht="14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3"/>
      <c r="AN413" s="63"/>
      <c r="AO413" s="63"/>
      <c r="AP413" s="63"/>
      <c r="AQ413" s="63"/>
      <c r="AR413" s="63"/>
      <c r="AS413" s="63"/>
      <c r="AT413" s="63"/>
      <c r="AU413" s="63"/>
      <c r="AV413" s="63"/>
      <c r="AW413" s="63"/>
      <c r="AX413" s="63"/>
      <c r="AY413" s="63"/>
    </row>
    <row r="414" spans="1:51" ht="14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63"/>
      <c r="AM414" s="63"/>
      <c r="AN414" s="63"/>
      <c r="AO414" s="63"/>
      <c r="AP414" s="63"/>
      <c r="AQ414" s="63"/>
      <c r="AR414" s="63"/>
      <c r="AS414" s="63"/>
      <c r="AT414" s="63"/>
      <c r="AU414" s="63"/>
      <c r="AV414" s="63"/>
      <c r="AW414" s="63"/>
      <c r="AX414" s="63"/>
      <c r="AY414" s="63"/>
    </row>
    <row r="415" spans="1:51" ht="14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3"/>
      <c r="AM415" s="63"/>
      <c r="AN415" s="63"/>
      <c r="AO415" s="63"/>
      <c r="AP415" s="63"/>
      <c r="AQ415" s="63"/>
      <c r="AR415" s="63"/>
      <c r="AS415" s="63"/>
      <c r="AT415" s="63"/>
      <c r="AU415" s="63"/>
      <c r="AV415" s="63"/>
      <c r="AW415" s="63"/>
      <c r="AX415" s="63"/>
      <c r="AY415" s="63"/>
    </row>
    <row r="416" spans="1:51" ht="14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3"/>
      <c r="AN416" s="63"/>
      <c r="AO416" s="63"/>
      <c r="AP416" s="63"/>
      <c r="AQ416" s="63"/>
      <c r="AR416" s="63"/>
      <c r="AS416" s="63"/>
      <c r="AT416" s="63"/>
      <c r="AU416" s="63"/>
      <c r="AV416" s="63"/>
      <c r="AW416" s="63"/>
      <c r="AX416" s="63"/>
      <c r="AY416" s="63"/>
    </row>
    <row r="417" spans="1:51" ht="14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  <c r="AC417" s="63"/>
      <c r="AD417" s="63"/>
      <c r="AE417" s="63"/>
      <c r="AF417" s="63"/>
      <c r="AG417" s="63"/>
      <c r="AH417" s="63"/>
      <c r="AI417" s="63"/>
      <c r="AJ417" s="63"/>
      <c r="AK417" s="63"/>
      <c r="AL417" s="63"/>
      <c r="AM417" s="63"/>
      <c r="AN417" s="63"/>
      <c r="AO417" s="63"/>
      <c r="AP417" s="63"/>
      <c r="AQ417" s="63"/>
      <c r="AR417" s="63"/>
      <c r="AS417" s="63"/>
      <c r="AT417" s="63"/>
      <c r="AU417" s="63"/>
      <c r="AV417" s="63"/>
      <c r="AW417" s="63"/>
      <c r="AX417" s="63"/>
      <c r="AY417" s="63"/>
    </row>
    <row r="418" spans="1:51" ht="14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63"/>
      <c r="AM418" s="63"/>
      <c r="AN418" s="63"/>
      <c r="AO418" s="63"/>
      <c r="AP418" s="63"/>
      <c r="AQ418" s="63"/>
      <c r="AR418" s="63"/>
      <c r="AS418" s="63"/>
      <c r="AT418" s="63"/>
      <c r="AU418" s="63"/>
      <c r="AV418" s="63"/>
      <c r="AW418" s="63"/>
      <c r="AX418" s="63"/>
      <c r="AY418" s="63"/>
    </row>
    <row r="419" spans="1:51" ht="14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  <c r="AC419" s="63"/>
      <c r="AD419" s="63"/>
      <c r="AE419" s="63"/>
      <c r="AF419" s="63"/>
      <c r="AG419" s="63"/>
      <c r="AH419" s="63"/>
      <c r="AI419" s="63"/>
      <c r="AJ419" s="63"/>
      <c r="AK419" s="63"/>
      <c r="AL419" s="63"/>
      <c r="AM419" s="63"/>
      <c r="AN419" s="63"/>
      <c r="AO419" s="63"/>
      <c r="AP419" s="63"/>
      <c r="AQ419" s="63"/>
      <c r="AR419" s="63"/>
      <c r="AS419" s="63"/>
      <c r="AT419" s="63"/>
      <c r="AU419" s="63"/>
      <c r="AV419" s="63"/>
      <c r="AW419" s="63"/>
      <c r="AX419" s="63"/>
      <c r="AY419" s="63"/>
    </row>
    <row r="420" spans="1:51" ht="14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  <c r="AA420" s="63"/>
      <c r="AB420" s="63"/>
      <c r="AC420" s="63"/>
      <c r="AD420" s="63"/>
      <c r="AE420" s="63"/>
      <c r="AF420" s="63"/>
      <c r="AG420" s="63"/>
      <c r="AH420" s="63"/>
      <c r="AI420" s="63"/>
      <c r="AJ420" s="63"/>
      <c r="AK420" s="63"/>
      <c r="AL420" s="63"/>
      <c r="AM420" s="63"/>
      <c r="AN420" s="63"/>
      <c r="AO420" s="63"/>
      <c r="AP420" s="63"/>
      <c r="AQ420" s="63"/>
      <c r="AR420" s="63"/>
      <c r="AS420" s="63"/>
      <c r="AT420" s="63"/>
      <c r="AU420" s="63"/>
      <c r="AV420" s="63"/>
      <c r="AW420" s="63"/>
      <c r="AX420" s="63"/>
      <c r="AY420" s="63"/>
    </row>
    <row r="421" spans="1:51" ht="14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  <c r="AA421" s="63"/>
      <c r="AB421" s="63"/>
      <c r="AC421" s="63"/>
      <c r="AD421" s="63"/>
      <c r="AE421" s="63"/>
      <c r="AF421" s="63"/>
      <c r="AG421" s="63"/>
      <c r="AH421" s="63"/>
      <c r="AI421" s="63"/>
      <c r="AJ421" s="63"/>
      <c r="AK421" s="63"/>
      <c r="AL421" s="63"/>
      <c r="AM421" s="63"/>
      <c r="AN421" s="63"/>
      <c r="AO421" s="63"/>
      <c r="AP421" s="63"/>
      <c r="AQ421" s="63"/>
      <c r="AR421" s="63"/>
      <c r="AS421" s="63"/>
      <c r="AT421" s="63"/>
      <c r="AU421" s="63"/>
      <c r="AV421" s="63"/>
      <c r="AW421" s="63"/>
      <c r="AX421" s="63"/>
      <c r="AY421" s="63"/>
    </row>
    <row r="422" spans="1:51" ht="14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  <c r="AA422" s="63"/>
      <c r="AB422" s="63"/>
      <c r="AC422" s="63"/>
      <c r="AD422" s="63"/>
      <c r="AE422" s="63"/>
      <c r="AF422" s="63"/>
      <c r="AG422" s="63"/>
      <c r="AH422" s="63"/>
      <c r="AI422" s="63"/>
      <c r="AJ422" s="63"/>
      <c r="AK422" s="63"/>
      <c r="AL422" s="63"/>
      <c r="AM422" s="63"/>
      <c r="AN422" s="63"/>
      <c r="AO422" s="63"/>
      <c r="AP422" s="63"/>
      <c r="AQ422" s="63"/>
      <c r="AR422" s="63"/>
      <c r="AS422" s="63"/>
      <c r="AT422" s="63"/>
      <c r="AU422" s="63"/>
      <c r="AV422" s="63"/>
      <c r="AW422" s="63"/>
      <c r="AX422" s="63"/>
      <c r="AY422" s="63"/>
    </row>
    <row r="423" spans="1:51" ht="14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  <c r="AA423" s="63"/>
      <c r="AB423" s="63"/>
      <c r="AC423" s="63"/>
      <c r="AD423" s="63"/>
      <c r="AE423" s="63"/>
      <c r="AF423" s="63"/>
      <c r="AG423" s="63"/>
      <c r="AH423" s="63"/>
      <c r="AI423" s="63"/>
      <c r="AJ423" s="63"/>
      <c r="AK423" s="63"/>
      <c r="AL423" s="63"/>
      <c r="AM423" s="63"/>
      <c r="AN423" s="63"/>
      <c r="AO423" s="63"/>
      <c r="AP423" s="63"/>
      <c r="AQ423" s="63"/>
      <c r="AR423" s="63"/>
      <c r="AS423" s="63"/>
      <c r="AT423" s="63"/>
      <c r="AU423" s="63"/>
      <c r="AV423" s="63"/>
      <c r="AW423" s="63"/>
      <c r="AX423" s="63"/>
      <c r="AY423" s="63"/>
    </row>
    <row r="424" spans="1:51" ht="14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  <c r="AA424" s="63"/>
      <c r="AB424" s="63"/>
      <c r="AC424" s="63"/>
      <c r="AD424" s="63"/>
      <c r="AE424" s="63"/>
      <c r="AF424" s="63"/>
      <c r="AG424" s="63"/>
      <c r="AH424" s="63"/>
      <c r="AI424" s="63"/>
      <c r="AJ424" s="63"/>
      <c r="AK424" s="63"/>
      <c r="AL424" s="63"/>
      <c r="AM424" s="63"/>
      <c r="AN424" s="63"/>
      <c r="AO424" s="63"/>
      <c r="AP424" s="63"/>
      <c r="AQ424" s="63"/>
      <c r="AR424" s="63"/>
      <c r="AS424" s="63"/>
      <c r="AT424" s="63"/>
      <c r="AU424" s="63"/>
      <c r="AV424" s="63"/>
      <c r="AW424" s="63"/>
      <c r="AX424" s="63"/>
      <c r="AY424" s="63"/>
    </row>
    <row r="425" spans="1:51" ht="14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  <c r="AA425" s="63"/>
      <c r="AB425" s="63"/>
      <c r="AC425" s="63"/>
      <c r="AD425" s="63"/>
      <c r="AE425" s="63"/>
      <c r="AF425" s="63"/>
      <c r="AG425" s="63"/>
      <c r="AH425" s="63"/>
      <c r="AI425" s="63"/>
      <c r="AJ425" s="63"/>
      <c r="AK425" s="63"/>
      <c r="AL425" s="63"/>
      <c r="AM425" s="63"/>
      <c r="AN425" s="63"/>
      <c r="AO425" s="63"/>
      <c r="AP425" s="63"/>
      <c r="AQ425" s="63"/>
      <c r="AR425" s="63"/>
      <c r="AS425" s="63"/>
      <c r="AT425" s="63"/>
      <c r="AU425" s="63"/>
      <c r="AV425" s="63"/>
      <c r="AW425" s="63"/>
      <c r="AX425" s="63"/>
      <c r="AY425" s="63"/>
    </row>
    <row r="426" spans="1:51" ht="14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  <c r="AA426" s="63"/>
      <c r="AB426" s="63"/>
      <c r="AC426" s="63"/>
      <c r="AD426" s="63"/>
      <c r="AE426" s="63"/>
      <c r="AF426" s="63"/>
      <c r="AG426" s="63"/>
      <c r="AH426" s="63"/>
      <c r="AI426" s="63"/>
      <c r="AJ426" s="63"/>
      <c r="AK426" s="63"/>
      <c r="AL426" s="63"/>
      <c r="AM426" s="63"/>
      <c r="AN426" s="63"/>
      <c r="AO426" s="63"/>
      <c r="AP426" s="63"/>
      <c r="AQ426" s="63"/>
      <c r="AR426" s="63"/>
      <c r="AS426" s="63"/>
      <c r="AT426" s="63"/>
      <c r="AU426" s="63"/>
      <c r="AV426" s="63"/>
      <c r="AW426" s="63"/>
      <c r="AX426" s="63"/>
      <c r="AY426" s="63"/>
    </row>
    <row r="427" spans="1:51" ht="14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  <c r="AA427" s="63"/>
      <c r="AB427" s="63"/>
      <c r="AC427" s="63"/>
      <c r="AD427" s="63"/>
      <c r="AE427" s="63"/>
      <c r="AF427" s="63"/>
      <c r="AG427" s="63"/>
      <c r="AH427" s="63"/>
      <c r="AI427" s="63"/>
      <c r="AJ427" s="63"/>
      <c r="AK427" s="63"/>
      <c r="AL427" s="63"/>
      <c r="AM427" s="63"/>
      <c r="AN427" s="63"/>
      <c r="AO427" s="63"/>
      <c r="AP427" s="63"/>
      <c r="AQ427" s="63"/>
      <c r="AR427" s="63"/>
      <c r="AS427" s="63"/>
      <c r="AT427" s="63"/>
      <c r="AU427" s="63"/>
      <c r="AV427" s="63"/>
      <c r="AW427" s="63"/>
      <c r="AX427" s="63"/>
      <c r="AY427" s="63"/>
    </row>
    <row r="428" spans="1:51" ht="14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  <c r="AA428" s="63"/>
      <c r="AB428" s="63"/>
      <c r="AC428" s="63"/>
      <c r="AD428" s="63"/>
      <c r="AE428" s="63"/>
      <c r="AF428" s="63"/>
      <c r="AG428" s="63"/>
      <c r="AH428" s="63"/>
      <c r="AI428" s="63"/>
      <c r="AJ428" s="63"/>
      <c r="AK428" s="63"/>
      <c r="AL428" s="63"/>
      <c r="AM428" s="63"/>
      <c r="AN428" s="63"/>
      <c r="AO428" s="63"/>
      <c r="AP428" s="63"/>
      <c r="AQ428" s="63"/>
      <c r="AR428" s="63"/>
      <c r="AS428" s="63"/>
      <c r="AT428" s="63"/>
      <c r="AU428" s="63"/>
      <c r="AV428" s="63"/>
      <c r="AW428" s="63"/>
      <c r="AX428" s="63"/>
      <c r="AY428" s="63"/>
    </row>
    <row r="429" spans="1:51" ht="14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  <c r="AA429" s="63"/>
      <c r="AB429" s="63"/>
      <c r="AC429" s="63"/>
      <c r="AD429" s="63"/>
      <c r="AE429" s="63"/>
      <c r="AF429" s="63"/>
      <c r="AG429" s="63"/>
      <c r="AH429" s="63"/>
      <c r="AI429" s="63"/>
      <c r="AJ429" s="63"/>
      <c r="AK429" s="63"/>
      <c r="AL429" s="63"/>
      <c r="AM429" s="63"/>
      <c r="AN429" s="63"/>
      <c r="AO429" s="63"/>
      <c r="AP429" s="63"/>
      <c r="AQ429" s="63"/>
      <c r="AR429" s="63"/>
      <c r="AS429" s="63"/>
      <c r="AT429" s="63"/>
      <c r="AU429" s="63"/>
      <c r="AV429" s="63"/>
      <c r="AW429" s="63"/>
      <c r="AX429" s="63"/>
      <c r="AY429" s="63"/>
    </row>
    <row r="430" spans="1:51" ht="14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  <c r="AA430" s="63"/>
      <c r="AB430" s="63"/>
      <c r="AC430" s="63"/>
      <c r="AD430" s="63"/>
      <c r="AE430" s="63"/>
      <c r="AF430" s="63"/>
      <c r="AG430" s="63"/>
      <c r="AH430" s="63"/>
      <c r="AI430" s="63"/>
      <c r="AJ430" s="63"/>
      <c r="AK430" s="63"/>
      <c r="AL430" s="63"/>
      <c r="AM430" s="63"/>
      <c r="AN430" s="63"/>
      <c r="AO430" s="63"/>
      <c r="AP430" s="63"/>
      <c r="AQ430" s="63"/>
      <c r="AR430" s="63"/>
      <c r="AS430" s="63"/>
      <c r="AT430" s="63"/>
      <c r="AU430" s="63"/>
      <c r="AV430" s="63"/>
      <c r="AW430" s="63"/>
      <c r="AX430" s="63"/>
      <c r="AY430" s="63"/>
    </row>
    <row r="431" spans="1:51" ht="14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  <c r="AA431" s="63"/>
      <c r="AB431" s="63"/>
      <c r="AC431" s="63"/>
      <c r="AD431" s="63"/>
      <c r="AE431" s="63"/>
      <c r="AF431" s="63"/>
      <c r="AG431" s="63"/>
      <c r="AH431" s="63"/>
      <c r="AI431" s="63"/>
      <c r="AJ431" s="63"/>
      <c r="AK431" s="63"/>
      <c r="AL431" s="63"/>
      <c r="AM431" s="63"/>
      <c r="AN431" s="63"/>
      <c r="AO431" s="63"/>
      <c r="AP431" s="63"/>
      <c r="AQ431" s="63"/>
      <c r="AR431" s="63"/>
      <c r="AS431" s="63"/>
      <c r="AT431" s="63"/>
      <c r="AU431" s="63"/>
      <c r="AV431" s="63"/>
      <c r="AW431" s="63"/>
      <c r="AX431" s="63"/>
      <c r="AY431" s="63"/>
    </row>
    <row r="432" spans="1:51" ht="14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  <c r="AA432" s="63"/>
      <c r="AB432" s="63"/>
      <c r="AC432" s="63"/>
      <c r="AD432" s="63"/>
      <c r="AE432" s="63"/>
      <c r="AF432" s="63"/>
      <c r="AG432" s="63"/>
      <c r="AH432" s="63"/>
      <c r="AI432" s="63"/>
      <c r="AJ432" s="63"/>
      <c r="AK432" s="63"/>
      <c r="AL432" s="63"/>
      <c r="AM432" s="63"/>
      <c r="AN432" s="63"/>
      <c r="AO432" s="63"/>
      <c r="AP432" s="63"/>
      <c r="AQ432" s="63"/>
      <c r="AR432" s="63"/>
      <c r="AS432" s="63"/>
      <c r="AT432" s="63"/>
      <c r="AU432" s="63"/>
      <c r="AV432" s="63"/>
      <c r="AW432" s="63"/>
      <c r="AX432" s="63"/>
      <c r="AY432" s="63"/>
    </row>
    <row r="433" spans="1:51" ht="14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  <c r="AA433" s="63"/>
      <c r="AB433" s="63"/>
      <c r="AC433" s="63"/>
      <c r="AD433" s="63"/>
      <c r="AE433" s="63"/>
      <c r="AF433" s="63"/>
      <c r="AG433" s="63"/>
      <c r="AH433" s="63"/>
      <c r="AI433" s="63"/>
      <c r="AJ433" s="63"/>
      <c r="AK433" s="63"/>
      <c r="AL433" s="63"/>
      <c r="AM433" s="63"/>
      <c r="AN433" s="63"/>
      <c r="AO433" s="63"/>
      <c r="AP433" s="63"/>
      <c r="AQ433" s="63"/>
      <c r="AR433" s="63"/>
      <c r="AS433" s="63"/>
      <c r="AT433" s="63"/>
      <c r="AU433" s="63"/>
      <c r="AV433" s="63"/>
      <c r="AW433" s="63"/>
      <c r="AX433" s="63"/>
      <c r="AY433" s="63"/>
    </row>
    <row r="434" spans="1:51" ht="14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  <c r="AA434" s="63"/>
      <c r="AB434" s="63"/>
      <c r="AC434" s="63"/>
      <c r="AD434" s="63"/>
      <c r="AE434" s="63"/>
      <c r="AF434" s="63"/>
      <c r="AG434" s="63"/>
      <c r="AH434" s="63"/>
      <c r="AI434" s="63"/>
      <c r="AJ434" s="63"/>
      <c r="AK434" s="63"/>
      <c r="AL434" s="63"/>
      <c r="AM434" s="63"/>
      <c r="AN434" s="63"/>
      <c r="AO434" s="63"/>
      <c r="AP434" s="63"/>
      <c r="AQ434" s="63"/>
      <c r="AR434" s="63"/>
      <c r="AS434" s="63"/>
      <c r="AT434" s="63"/>
      <c r="AU434" s="63"/>
      <c r="AV434" s="63"/>
      <c r="AW434" s="63"/>
      <c r="AX434" s="63"/>
      <c r="AY434" s="63"/>
    </row>
    <row r="435" spans="1:51" ht="14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  <c r="AA435" s="63"/>
      <c r="AB435" s="63"/>
      <c r="AC435" s="63"/>
      <c r="AD435" s="63"/>
      <c r="AE435" s="63"/>
      <c r="AF435" s="63"/>
      <c r="AG435" s="63"/>
      <c r="AH435" s="63"/>
      <c r="AI435" s="63"/>
      <c r="AJ435" s="63"/>
      <c r="AK435" s="63"/>
      <c r="AL435" s="63"/>
      <c r="AM435" s="63"/>
      <c r="AN435" s="63"/>
      <c r="AO435" s="63"/>
      <c r="AP435" s="63"/>
      <c r="AQ435" s="63"/>
      <c r="AR435" s="63"/>
      <c r="AS435" s="63"/>
      <c r="AT435" s="63"/>
      <c r="AU435" s="63"/>
      <c r="AV435" s="63"/>
      <c r="AW435" s="63"/>
      <c r="AX435" s="63"/>
      <c r="AY435" s="63"/>
    </row>
    <row r="436" spans="1:51" ht="14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  <c r="AA436" s="63"/>
      <c r="AB436" s="63"/>
      <c r="AC436" s="63"/>
      <c r="AD436" s="63"/>
      <c r="AE436" s="63"/>
      <c r="AF436" s="63"/>
      <c r="AG436" s="63"/>
      <c r="AH436" s="63"/>
      <c r="AI436" s="63"/>
      <c r="AJ436" s="63"/>
      <c r="AK436" s="63"/>
      <c r="AL436" s="63"/>
      <c r="AM436" s="63"/>
      <c r="AN436" s="63"/>
      <c r="AO436" s="63"/>
      <c r="AP436" s="63"/>
      <c r="AQ436" s="63"/>
      <c r="AR436" s="63"/>
      <c r="AS436" s="63"/>
      <c r="AT436" s="63"/>
      <c r="AU436" s="63"/>
      <c r="AV436" s="63"/>
      <c r="AW436" s="63"/>
      <c r="AX436" s="63"/>
      <c r="AY436" s="63"/>
    </row>
    <row r="437" spans="1:51" ht="14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  <c r="AA437" s="63"/>
      <c r="AB437" s="63"/>
      <c r="AC437" s="63"/>
      <c r="AD437" s="63"/>
      <c r="AE437" s="63"/>
      <c r="AF437" s="63"/>
      <c r="AG437" s="63"/>
      <c r="AH437" s="63"/>
      <c r="AI437" s="63"/>
      <c r="AJ437" s="63"/>
      <c r="AK437" s="63"/>
      <c r="AL437" s="63"/>
      <c r="AM437" s="63"/>
      <c r="AN437" s="63"/>
      <c r="AO437" s="63"/>
      <c r="AP437" s="63"/>
      <c r="AQ437" s="63"/>
      <c r="AR437" s="63"/>
      <c r="AS437" s="63"/>
      <c r="AT437" s="63"/>
      <c r="AU437" s="63"/>
      <c r="AV437" s="63"/>
      <c r="AW437" s="63"/>
      <c r="AX437" s="63"/>
      <c r="AY437" s="63"/>
    </row>
    <row r="438" spans="1:51" ht="14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3"/>
      <c r="AM438" s="63"/>
      <c r="AN438" s="63"/>
      <c r="AO438" s="63"/>
      <c r="AP438" s="63"/>
      <c r="AQ438" s="63"/>
      <c r="AR438" s="63"/>
      <c r="AS438" s="63"/>
      <c r="AT438" s="63"/>
      <c r="AU438" s="63"/>
      <c r="AV438" s="63"/>
      <c r="AW438" s="63"/>
      <c r="AX438" s="63"/>
      <c r="AY438" s="63"/>
    </row>
    <row r="439" spans="1:51" ht="14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63"/>
      <c r="AM439" s="63"/>
      <c r="AN439" s="63"/>
      <c r="AO439" s="63"/>
      <c r="AP439" s="63"/>
      <c r="AQ439" s="63"/>
      <c r="AR439" s="63"/>
      <c r="AS439" s="63"/>
      <c r="AT439" s="63"/>
      <c r="AU439" s="63"/>
      <c r="AV439" s="63"/>
      <c r="AW439" s="63"/>
      <c r="AX439" s="63"/>
      <c r="AY439" s="63"/>
    </row>
    <row r="440" spans="1:51" ht="14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3"/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X440" s="63"/>
      <c r="AY440" s="63"/>
    </row>
    <row r="441" spans="1:51" ht="14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</row>
    <row r="442" spans="1:51" ht="14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</row>
    <row r="443" spans="1:51" ht="14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</row>
    <row r="444" spans="1:51" ht="14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3"/>
      <c r="AM444" s="63"/>
      <c r="AN444" s="63"/>
      <c r="AO444" s="63"/>
      <c r="AP444" s="63"/>
      <c r="AQ444" s="63"/>
      <c r="AR444" s="63"/>
      <c r="AS444" s="63"/>
      <c r="AT444" s="63"/>
      <c r="AU444" s="63"/>
      <c r="AV444" s="63"/>
      <c r="AW444" s="63"/>
      <c r="AX444" s="63"/>
      <c r="AY444" s="63"/>
    </row>
    <row r="445" spans="1:51" ht="14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3"/>
      <c r="AM445" s="63"/>
      <c r="AN445" s="63"/>
      <c r="AO445" s="63"/>
      <c r="AP445" s="63"/>
      <c r="AQ445" s="63"/>
      <c r="AR445" s="63"/>
      <c r="AS445" s="63"/>
      <c r="AT445" s="63"/>
      <c r="AU445" s="63"/>
      <c r="AV445" s="63"/>
      <c r="AW445" s="63"/>
      <c r="AX445" s="63"/>
      <c r="AY445" s="63"/>
    </row>
    <row r="446" spans="1:51" ht="14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</row>
    <row r="447" spans="1:51" ht="14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3"/>
      <c r="AM447" s="63"/>
      <c r="AN447" s="63"/>
      <c r="AO447" s="63"/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</row>
    <row r="448" spans="1:51" ht="14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3"/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</row>
    <row r="449" spans="1:51" ht="14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</row>
    <row r="450" spans="1:51" ht="14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</row>
    <row r="451" spans="1:51" ht="14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</row>
    <row r="452" spans="1:51" ht="14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3"/>
      <c r="AM452" s="63"/>
      <c r="AN452" s="63"/>
      <c r="AO452" s="63"/>
      <c r="AP452" s="63"/>
      <c r="AQ452" s="63"/>
      <c r="AR452" s="63"/>
      <c r="AS452" s="63"/>
      <c r="AT452" s="63"/>
      <c r="AU452" s="63"/>
      <c r="AV452" s="63"/>
      <c r="AW452" s="63"/>
      <c r="AX452" s="63"/>
      <c r="AY452" s="63"/>
    </row>
    <row r="453" spans="1:51" ht="14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3"/>
      <c r="AM453" s="63"/>
      <c r="AN453" s="63"/>
      <c r="AO453" s="63"/>
      <c r="AP453" s="63"/>
      <c r="AQ453" s="63"/>
      <c r="AR453" s="63"/>
      <c r="AS453" s="63"/>
      <c r="AT453" s="63"/>
      <c r="AU453" s="63"/>
      <c r="AV453" s="63"/>
      <c r="AW453" s="63"/>
      <c r="AX453" s="63"/>
      <c r="AY453" s="63"/>
    </row>
    <row r="454" spans="1:51" ht="14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63"/>
      <c r="AM454" s="63"/>
      <c r="AN454" s="63"/>
      <c r="AO454" s="63"/>
      <c r="AP454" s="63"/>
      <c r="AQ454" s="63"/>
      <c r="AR454" s="63"/>
      <c r="AS454" s="63"/>
      <c r="AT454" s="63"/>
      <c r="AU454" s="63"/>
      <c r="AV454" s="63"/>
      <c r="AW454" s="63"/>
      <c r="AX454" s="63"/>
      <c r="AY454" s="63"/>
    </row>
    <row r="455" spans="1:51" ht="14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  <c r="AA455" s="63"/>
      <c r="AB455" s="63"/>
      <c r="AC455" s="63"/>
      <c r="AD455" s="63"/>
      <c r="AE455" s="63"/>
      <c r="AF455" s="63"/>
      <c r="AG455" s="63"/>
      <c r="AH455" s="63"/>
      <c r="AI455" s="63"/>
      <c r="AJ455" s="63"/>
      <c r="AK455" s="63"/>
      <c r="AL455" s="63"/>
      <c r="AM455" s="63"/>
      <c r="AN455" s="63"/>
      <c r="AO455" s="63"/>
      <c r="AP455" s="63"/>
      <c r="AQ455" s="63"/>
      <c r="AR455" s="63"/>
      <c r="AS455" s="63"/>
      <c r="AT455" s="63"/>
      <c r="AU455" s="63"/>
      <c r="AV455" s="63"/>
      <c r="AW455" s="63"/>
      <c r="AX455" s="63"/>
      <c r="AY455" s="63"/>
    </row>
    <row r="456" spans="1:51" ht="14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  <c r="AA456" s="63"/>
      <c r="AB456" s="63"/>
      <c r="AC456" s="63"/>
      <c r="AD456" s="63"/>
      <c r="AE456" s="63"/>
      <c r="AF456" s="63"/>
      <c r="AG456" s="63"/>
      <c r="AH456" s="63"/>
      <c r="AI456" s="63"/>
      <c r="AJ456" s="63"/>
      <c r="AK456" s="63"/>
      <c r="AL456" s="63"/>
      <c r="AM456" s="63"/>
      <c r="AN456" s="63"/>
      <c r="AO456" s="63"/>
      <c r="AP456" s="63"/>
      <c r="AQ456" s="63"/>
      <c r="AR456" s="63"/>
      <c r="AS456" s="63"/>
      <c r="AT456" s="63"/>
      <c r="AU456" s="63"/>
      <c r="AV456" s="63"/>
      <c r="AW456" s="63"/>
      <c r="AX456" s="63"/>
      <c r="AY456" s="63"/>
    </row>
    <row r="457" spans="1:51" ht="14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  <c r="AL457" s="63"/>
      <c r="AM457" s="63"/>
      <c r="AN457" s="63"/>
      <c r="AO457" s="63"/>
      <c r="AP457" s="63"/>
      <c r="AQ457" s="63"/>
      <c r="AR457" s="63"/>
      <c r="AS457" s="63"/>
      <c r="AT457" s="63"/>
      <c r="AU457" s="63"/>
      <c r="AV457" s="63"/>
      <c r="AW457" s="63"/>
      <c r="AX457" s="63"/>
      <c r="AY457" s="63"/>
    </row>
    <row r="458" spans="1:51" ht="14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  <c r="AA458" s="63"/>
      <c r="AB458" s="63"/>
      <c r="AC458" s="63"/>
      <c r="AD458" s="63"/>
      <c r="AE458" s="63"/>
      <c r="AF458" s="63"/>
      <c r="AG458" s="63"/>
      <c r="AH458" s="63"/>
      <c r="AI458" s="63"/>
      <c r="AJ458" s="63"/>
      <c r="AK458" s="63"/>
      <c r="AL458" s="63"/>
      <c r="AM458" s="63"/>
      <c r="AN458" s="63"/>
      <c r="AO458" s="63"/>
      <c r="AP458" s="63"/>
      <c r="AQ458" s="63"/>
      <c r="AR458" s="63"/>
      <c r="AS458" s="63"/>
      <c r="AT458" s="63"/>
      <c r="AU458" s="63"/>
      <c r="AV458" s="63"/>
      <c r="AW458" s="63"/>
      <c r="AX458" s="63"/>
      <c r="AY458" s="63"/>
    </row>
    <row r="459" spans="1:51" ht="14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  <c r="AA459" s="63"/>
      <c r="AB459" s="63"/>
      <c r="AC459" s="63"/>
      <c r="AD459" s="63"/>
      <c r="AE459" s="63"/>
      <c r="AF459" s="63"/>
      <c r="AG459" s="63"/>
      <c r="AH459" s="63"/>
      <c r="AI459" s="63"/>
      <c r="AJ459" s="63"/>
      <c r="AK459" s="63"/>
      <c r="AL459" s="63"/>
      <c r="AM459" s="63"/>
      <c r="AN459" s="63"/>
      <c r="AO459" s="63"/>
      <c r="AP459" s="63"/>
      <c r="AQ459" s="63"/>
      <c r="AR459" s="63"/>
      <c r="AS459" s="63"/>
      <c r="AT459" s="63"/>
      <c r="AU459" s="63"/>
      <c r="AV459" s="63"/>
      <c r="AW459" s="63"/>
      <c r="AX459" s="63"/>
      <c r="AY459" s="63"/>
    </row>
    <row r="460" spans="1:51" ht="14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  <c r="AA460" s="63"/>
      <c r="AB460" s="63"/>
      <c r="AC460" s="63"/>
      <c r="AD460" s="63"/>
      <c r="AE460" s="63"/>
      <c r="AF460" s="63"/>
      <c r="AG460" s="63"/>
      <c r="AH460" s="63"/>
      <c r="AI460" s="63"/>
      <c r="AJ460" s="63"/>
      <c r="AK460" s="63"/>
      <c r="AL460" s="63"/>
      <c r="AM460" s="63"/>
      <c r="AN460" s="63"/>
      <c r="AO460" s="63"/>
      <c r="AP460" s="63"/>
      <c r="AQ460" s="63"/>
      <c r="AR460" s="63"/>
      <c r="AS460" s="63"/>
      <c r="AT460" s="63"/>
      <c r="AU460" s="63"/>
      <c r="AV460" s="63"/>
      <c r="AW460" s="63"/>
      <c r="AX460" s="63"/>
      <c r="AY460" s="63"/>
    </row>
    <row r="461" spans="1:51" ht="14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63"/>
      <c r="AD461" s="63"/>
      <c r="AE461" s="63"/>
      <c r="AF461" s="63"/>
      <c r="AG461" s="63"/>
      <c r="AH461" s="63"/>
      <c r="AI461" s="63"/>
      <c r="AJ461" s="63"/>
      <c r="AK461" s="63"/>
      <c r="AL461" s="63"/>
      <c r="AM461" s="63"/>
      <c r="AN461" s="63"/>
      <c r="AO461" s="63"/>
      <c r="AP461" s="63"/>
      <c r="AQ461" s="63"/>
      <c r="AR461" s="63"/>
      <c r="AS461" s="63"/>
      <c r="AT461" s="63"/>
      <c r="AU461" s="63"/>
      <c r="AV461" s="63"/>
      <c r="AW461" s="63"/>
      <c r="AX461" s="63"/>
      <c r="AY461" s="63"/>
    </row>
    <row r="462" spans="1:51" ht="14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  <c r="AA462" s="63"/>
      <c r="AB462" s="63"/>
      <c r="AC462" s="63"/>
      <c r="AD462" s="63"/>
      <c r="AE462" s="63"/>
      <c r="AF462" s="63"/>
      <c r="AG462" s="63"/>
      <c r="AH462" s="63"/>
      <c r="AI462" s="63"/>
      <c r="AJ462" s="63"/>
      <c r="AK462" s="63"/>
      <c r="AL462" s="63"/>
      <c r="AM462" s="63"/>
      <c r="AN462" s="63"/>
      <c r="AO462" s="63"/>
      <c r="AP462" s="63"/>
      <c r="AQ462" s="63"/>
      <c r="AR462" s="63"/>
      <c r="AS462" s="63"/>
      <c r="AT462" s="63"/>
      <c r="AU462" s="63"/>
      <c r="AV462" s="63"/>
      <c r="AW462" s="63"/>
      <c r="AX462" s="63"/>
      <c r="AY462" s="63"/>
    </row>
    <row r="463" spans="1:51" ht="14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  <c r="AA463" s="63"/>
      <c r="AB463" s="63"/>
      <c r="AC463" s="63"/>
      <c r="AD463" s="63"/>
      <c r="AE463" s="63"/>
      <c r="AF463" s="63"/>
      <c r="AG463" s="63"/>
      <c r="AH463" s="63"/>
      <c r="AI463" s="63"/>
      <c r="AJ463" s="63"/>
      <c r="AK463" s="63"/>
      <c r="AL463" s="63"/>
      <c r="AM463" s="63"/>
      <c r="AN463" s="63"/>
      <c r="AO463" s="63"/>
      <c r="AP463" s="63"/>
      <c r="AQ463" s="63"/>
      <c r="AR463" s="63"/>
      <c r="AS463" s="63"/>
      <c r="AT463" s="63"/>
      <c r="AU463" s="63"/>
      <c r="AV463" s="63"/>
      <c r="AW463" s="63"/>
      <c r="AX463" s="63"/>
      <c r="AY463" s="63"/>
    </row>
    <row r="464" spans="1:51" ht="14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  <c r="AA464" s="63"/>
      <c r="AB464" s="63"/>
      <c r="AC464" s="63"/>
      <c r="AD464" s="63"/>
      <c r="AE464" s="63"/>
      <c r="AF464" s="63"/>
      <c r="AG464" s="63"/>
      <c r="AH464" s="63"/>
      <c r="AI464" s="63"/>
      <c r="AJ464" s="63"/>
      <c r="AK464" s="63"/>
      <c r="AL464" s="63"/>
      <c r="AM464" s="63"/>
      <c r="AN464" s="63"/>
      <c r="AO464" s="63"/>
      <c r="AP464" s="63"/>
      <c r="AQ464" s="63"/>
      <c r="AR464" s="63"/>
      <c r="AS464" s="63"/>
      <c r="AT464" s="63"/>
      <c r="AU464" s="63"/>
      <c r="AV464" s="63"/>
      <c r="AW464" s="63"/>
      <c r="AX464" s="63"/>
      <c r="AY464" s="63"/>
    </row>
    <row r="465" spans="1:51" ht="14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  <c r="AA465" s="63"/>
      <c r="AB465" s="63"/>
      <c r="AC465" s="63"/>
      <c r="AD465" s="63"/>
      <c r="AE465" s="63"/>
      <c r="AF465" s="63"/>
      <c r="AG465" s="63"/>
      <c r="AH465" s="63"/>
      <c r="AI465" s="63"/>
      <c r="AJ465" s="63"/>
      <c r="AK465" s="63"/>
      <c r="AL465" s="63"/>
      <c r="AM465" s="63"/>
      <c r="AN465" s="63"/>
      <c r="AO465" s="63"/>
      <c r="AP465" s="63"/>
      <c r="AQ465" s="63"/>
      <c r="AR465" s="63"/>
      <c r="AS465" s="63"/>
      <c r="AT465" s="63"/>
      <c r="AU465" s="63"/>
      <c r="AV465" s="63"/>
      <c r="AW465" s="63"/>
      <c r="AX465" s="63"/>
      <c r="AY465" s="63"/>
    </row>
    <row r="466" spans="1:51" ht="14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  <c r="AA466" s="63"/>
      <c r="AB466" s="63"/>
      <c r="AC466" s="63"/>
      <c r="AD466" s="63"/>
      <c r="AE466" s="63"/>
      <c r="AF466" s="63"/>
      <c r="AG466" s="63"/>
      <c r="AH466" s="63"/>
      <c r="AI466" s="63"/>
      <c r="AJ466" s="63"/>
      <c r="AK466" s="63"/>
      <c r="AL466" s="63"/>
      <c r="AM466" s="63"/>
      <c r="AN466" s="63"/>
      <c r="AO466" s="63"/>
      <c r="AP466" s="63"/>
      <c r="AQ466" s="63"/>
      <c r="AR466" s="63"/>
      <c r="AS466" s="63"/>
      <c r="AT466" s="63"/>
      <c r="AU466" s="63"/>
      <c r="AV466" s="63"/>
      <c r="AW466" s="63"/>
      <c r="AX466" s="63"/>
      <c r="AY466" s="63"/>
    </row>
    <row r="467" spans="1:51" ht="14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  <c r="AC467" s="63"/>
      <c r="AD467" s="63"/>
      <c r="AE467" s="63"/>
      <c r="AF467" s="63"/>
      <c r="AG467" s="63"/>
      <c r="AH467" s="63"/>
      <c r="AI467" s="63"/>
      <c r="AJ467" s="63"/>
      <c r="AK467" s="63"/>
      <c r="AL467" s="63"/>
      <c r="AM467" s="63"/>
      <c r="AN467" s="63"/>
      <c r="AO467" s="63"/>
      <c r="AP467" s="63"/>
      <c r="AQ467" s="63"/>
      <c r="AR467" s="63"/>
      <c r="AS467" s="63"/>
      <c r="AT467" s="63"/>
      <c r="AU467" s="63"/>
      <c r="AV467" s="63"/>
      <c r="AW467" s="63"/>
      <c r="AX467" s="63"/>
      <c r="AY467" s="63"/>
    </row>
    <row r="468" spans="1:51" ht="14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  <c r="AA468" s="63"/>
      <c r="AB468" s="63"/>
      <c r="AC468" s="63"/>
      <c r="AD468" s="63"/>
      <c r="AE468" s="63"/>
      <c r="AF468" s="63"/>
      <c r="AG468" s="63"/>
      <c r="AH468" s="63"/>
      <c r="AI468" s="63"/>
      <c r="AJ468" s="63"/>
      <c r="AK468" s="63"/>
      <c r="AL468" s="63"/>
      <c r="AM468" s="63"/>
      <c r="AN468" s="63"/>
      <c r="AO468" s="63"/>
      <c r="AP468" s="63"/>
      <c r="AQ468" s="63"/>
      <c r="AR468" s="63"/>
      <c r="AS468" s="63"/>
      <c r="AT468" s="63"/>
      <c r="AU468" s="63"/>
      <c r="AV468" s="63"/>
      <c r="AW468" s="63"/>
      <c r="AX468" s="63"/>
      <c r="AY468" s="63"/>
    </row>
    <row r="469" spans="1:51" ht="14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  <c r="AC469" s="63"/>
      <c r="AD469" s="63"/>
      <c r="AE469" s="63"/>
      <c r="AF469" s="63"/>
      <c r="AG469" s="63"/>
      <c r="AH469" s="63"/>
      <c r="AI469" s="63"/>
      <c r="AJ469" s="63"/>
      <c r="AK469" s="63"/>
      <c r="AL469" s="63"/>
      <c r="AM469" s="63"/>
      <c r="AN469" s="63"/>
      <c r="AO469" s="63"/>
      <c r="AP469" s="63"/>
      <c r="AQ469" s="63"/>
      <c r="AR469" s="63"/>
      <c r="AS469" s="63"/>
      <c r="AT469" s="63"/>
      <c r="AU469" s="63"/>
      <c r="AV469" s="63"/>
      <c r="AW469" s="63"/>
      <c r="AX469" s="63"/>
      <c r="AY469" s="63"/>
    </row>
    <row r="470" spans="1:51" ht="14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63"/>
      <c r="AD470" s="63"/>
      <c r="AE470" s="63"/>
      <c r="AF470" s="63"/>
      <c r="AG470" s="63"/>
      <c r="AH470" s="63"/>
      <c r="AI470" s="63"/>
      <c r="AJ470" s="63"/>
      <c r="AK470" s="63"/>
      <c r="AL470" s="63"/>
      <c r="AM470" s="63"/>
      <c r="AN470" s="63"/>
      <c r="AO470" s="63"/>
      <c r="AP470" s="63"/>
      <c r="AQ470" s="63"/>
      <c r="AR470" s="63"/>
      <c r="AS470" s="63"/>
      <c r="AT470" s="63"/>
      <c r="AU470" s="63"/>
      <c r="AV470" s="63"/>
      <c r="AW470" s="63"/>
      <c r="AX470" s="63"/>
      <c r="AY470" s="63"/>
    </row>
    <row r="471" spans="1:51" ht="14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  <c r="AA471" s="63"/>
      <c r="AB471" s="63"/>
      <c r="AC471" s="63"/>
      <c r="AD471" s="63"/>
      <c r="AE471" s="63"/>
      <c r="AF471" s="63"/>
      <c r="AG471" s="63"/>
      <c r="AH471" s="63"/>
      <c r="AI471" s="63"/>
      <c r="AJ471" s="63"/>
      <c r="AK471" s="63"/>
      <c r="AL471" s="63"/>
      <c r="AM471" s="63"/>
      <c r="AN471" s="63"/>
      <c r="AO471" s="63"/>
      <c r="AP471" s="63"/>
      <c r="AQ471" s="63"/>
      <c r="AR471" s="63"/>
      <c r="AS471" s="63"/>
      <c r="AT471" s="63"/>
      <c r="AU471" s="63"/>
      <c r="AV471" s="63"/>
      <c r="AW471" s="63"/>
      <c r="AX471" s="63"/>
      <c r="AY471" s="63"/>
    </row>
    <row r="472" spans="1:51" ht="14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  <c r="AA472" s="63"/>
      <c r="AB472" s="63"/>
      <c r="AC472" s="63"/>
      <c r="AD472" s="63"/>
      <c r="AE472" s="63"/>
      <c r="AF472" s="63"/>
      <c r="AG472" s="63"/>
      <c r="AH472" s="63"/>
      <c r="AI472" s="63"/>
      <c r="AJ472" s="63"/>
      <c r="AK472" s="63"/>
      <c r="AL472" s="63"/>
      <c r="AM472" s="63"/>
      <c r="AN472" s="63"/>
      <c r="AO472" s="63"/>
      <c r="AP472" s="63"/>
      <c r="AQ472" s="63"/>
      <c r="AR472" s="63"/>
      <c r="AS472" s="63"/>
      <c r="AT472" s="63"/>
      <c r="AU472" s="63"/>
      <c r="AV472" s="63"/>
      <c r="AW472" s="63"/>
      <c r="AX472" s="63"/>
      <c r="AY472" s="63"/>
    </row>
    <row r="473" spans="1:51" ht="14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  <c r="AC473" s="63"/>
      <c r="AD473" s="63"/>
      <c r="AE473" s="63"/>
      <c r="AF473" s="63"/>
      <c r="AG473" s="63"/>
      <c r="AH473" s="63"/>
      <c r="AI473" s="63"/>
      <c r="AJ473" s="63"/>
      <c r="AK473" s="63"/>
      <c r="AL473" s="63"/>
      <c r="AM473" s="63"/>
      <c r="AN473" s="63"/>
      <c r="AO473" s="63"/>
      <c r="AP473" s="63"/>
      <c r="AQ473" s="63"/>
      <c r="AR473" s="63"/>
      <c r="AS473" s="63"/>
      <c r="AT473" s="63"/>
      <c r="AU473" s="63"/>
      <c r="AV473" s="63"/>
      <c r="AW473" s="63"/>
      <c r="AX473" s="63"/>
      <c r="AY473" s="63"/>
    </row>
    <row r="474" spans="1:51" ht="14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  <c r="AA474" s="63"/>
      <c r="AB474" s="63"/>
      <c r="AC474" s="63"/>
      <c r="AD474" s="63"/>
      <c r="AE474" s="63"/>
      <c r="AF474" s="63"/>
      <c r="AG474" s="63"/>
      <c r="AH474" s="63"/>
      <c r="AI474" s="63"/>
      <c r="AJ474" s="63"/>
      <c r="AK474" s="63"/>
      <c r="AL474" s="63"/>
      <c r="AM474" s="63"/>
      <c r="AN474" s="63"/>
      <c r="AO474" s="63"/>
      <c r="AP474" s="63"/>
      <c r="AQ474" s="63"/>
      <c r="AR474" s="63"/>
      <c r="AS474" s="63"/>
      <c r="AT474" s="63"/>
      <c r="AU474" s="63"/>
      <c r="AV474" s="63"/>
      <c r="AW474" s="63"/>
      <c r="AX474" s="63"/>
      <c r="AY474" s="63"/>
    </row>
    <row r="475" spans="1:51" ht="14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  <c r="AA475" s="63"/>
      <c r="AB475" s="63"/>
      <c r="AC475" s="63"/>
      <c r="AD475" s="63"/>
      <c r="AE475" s="63"/>
      <c r="AF475" s="63"/>
      <c r="AG475" s="63"/>
      <c r="AH475" s="63"/>
      <c r="AI475" s="63"/>
      <c r="AJ475" s="63"/>
      <c r="AK475" s="63"/>
      <c r="AL475" s="63"/>
      <c r="AM475" s="63"/>
      <c r="AN475" s="63"/>
      <c r="AO475" s="63"/>
      <c r="AP475" s="63"/>
      <c r="AQ475" s="63"/>
      <c r="AR475" s="63"/>
      <c r="AS475" s="63"/>
      <c r="AT475" s="63"/>
      <c r="AU475" s="63"/>
      <c r="AV475" s="63"/>
      <c r="AW475" s="63"/>
      <c r="AX475" s="63"/>
      <c r="AY475" s="63"/>
    </row>
    <row r="476" spans="1:51" ht="14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  <c r="AA476" s="63"/>
      <c r="AB476" s="63"/>
      <c r="AC476" s="63"/>
      <c r="AD476" s="63"/>
      <c r="AE476" s="63"/>
      <c r="AF476" s="63"/>
      <c r="AG476" s="63"/>
      <c r="AH476" s="63"/>
      <c r="AI476" s="63"/>
      <c r="AJ476" s="63"/>
      <c r="AK476" s="63"/>
      <c r="AL476" s="63"/>
      <c r="AM476" s="63"/>
      <c r="AN476" s="63"/>
      <c r="AO476" s="63"/>
      <c r="AP476" s="63"/>
      <c r="AQ476" s="63"/>
      <c r="AR476" s="63"/>
      <c r="AS476" s="63"/>
      <c r="AT476" s="63"/>
      <c r="AU476" s="63"/>
      <c r="AV476" s="63"/>
      <c r="AW476" s="63"/>
      <c r="AX476" s="63"/>
      <c r="AY476" s="63"/>
    </row>
    <row r="477" spans="1:51" ht="14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  <c r="AA477" s="63"/>
      <c r="AB477" s="63"/>
      <c r="AC477" s="63"/>
      <c r="AD477" s="63"/>
      <c r="AE477" s="63"/>
      <c r="AF477" s="63"/>
      <c r="AG477" s="63"/>
      <c r="AH477" s="63"/>
      <c r="AI477" s="63"/>
      <c r="AJ477" s="63"/>
      <c r="AK477" s="63"/>
      <c r="AL477" s="63"/>
      <c r="AM477" s="63"/>
      <c r="AN477" s="63"/>
      <c r="AO477" s="63"/>
      <c r="AP477" s="63"/>
      <c r="AQ477" s="63"/>
      <c r="AR477" s="63"/>
      <c r="AS477" s="63"/>
      <c r="AT477" s="63"/>
      <c r="AU477" s="63"/>
      <c r="AV477" s="63"/>
      <c r="AW477" s="63"/>
      <c r="AX477" s="63"/>
      <c r="AY477" s="63"/>
    </row>
    <row r="478" spans="1:51" ht="14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  <c r="AA478" s="63"/>
      <c r="AB478" s="63"/>
      <c r="AC478" s="63"/>
      <c r="AD478" s="63"/>
      <c r="AE478" s="63"/>
      <c r="AF478" s="63"/>
      <c r="AG478" s="63"/>
      <c r="AH478" s="63"/>
      <c r="AI478" s="63"/>
      <c r="AJ478" s="63"/>
      <c r="AK478" s="63"/>
      <c r="AL478" s="63"/>
      <c r="AM478" s="63"/>
      <c r="AN478" s="63"/>
      <c r="AO478" s="63"/>
      <c r="AP478" s="63"/>
      <c r="AQ478" s="63"/>
      <c r="AR478" s="63"/>
      <c r="AS478" s="63"/>
      <c r="AT478" s="63"/>
      <c r="AU478" s="63"/>
      <c r="AV478" s="63"/>
      <c r="AW478" s="63"/>
      <c r="AX478" s="63"/>
      <c r="AY478" s="63"/>
    </row>
    <row r="479" spans="1:51" ht="14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63"/>
      <c r="AM479" s="63"/>
      <c r="AN479" s="63"/>
      <c r="AO479" s="63"/>
      <c r="AP479" s="63"/>
      <c r="AQ479" s="63"/>
      <c r="AR479" s="63"/>
      <c r="AS479" s="63"/>
      <c r="AT479" s="63"/>
      <c r="AU479" s="63"/>
      <c r="AV479" s="63"/>
      <c r="AW479" s="63"/>
      <c r="AX479" s="63"/>
      <c r="AY479" s="63"/>
    </row>
    <row r="480" spans="1:51" ht="14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  <c r="AA480" s="63"/>
      <c r="AB480" s="63"/>
      <c r="AC480" s="63"/>
      <c r="AD480" s="63"/>
      <c r="AE480" s="63"/>
      <c r="AF480" s="63"/>
      <c r="AG480" s="63"/>
      <c r="AH480" s="63"/>
      <c r="AI480" s="63"/>
      <c r="AJ480" s="63"/>
      <c r="AK480" s="63"/>
      <c r="AL480" s="63"/>
      <c r="AM480" s="63"/>
      <c r="AN480" s="63"/>
      <c r="AO480" s="63"/>
      <c r="AP480" s="63"/>
      <c r="AQ480" s="63"/>
      <c r="AR480" s="63"/>
      <c r="AS480" s="63"/>
      <c r="AT480" s="63"/>
      <c r="AU480" s="63"/>
      <c r="AV480" s="63"/>
      <c r="AW480" s="63"/>
      <c r="AX480" s="63"/>
      <c r="AY480" s="63"/>
    </row>
    <row r="481" spans="1:51" ht="14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  <c r="AA481" s="63"/>
      <c r="AB481" s="63"/>
      <c r="AC481" s="63"/>
      <c r="AD481" s="63"/>
      <c r="AE481" s="63"/>
      <c r="AF481" s="63"/>
      <c r="AG481" s="63"/>
      <c r="AH481" s="63"/>
      <c r="AI481" s="63"/>
      <c r="AJ481" s="63"/>
      <c r="AK481" s="63"/>
      <c r="AL481" s="63"/>
      <c r="AM481" s="63"/>
      <c r="AN481" s="63"/>
      <c r="AO481" s="63"/>
      <c r="AP481" s="63"/>
      <c r="AQ481" s="63"/>
      <c r="AR481" s="63"/>
      <c r="AS481" s="63"/>
      <c r="AT481" s="63"/>
      <c r="AU481" s="63"/>
      <c r="AV481" s="63"/>
      <c r="AW481" s="63"/>
      <c r="AX481" s="63"/>
      <c r="AY481" s="63"/>
    </row>
    <row r="482" spans="1:51" ht="14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  <c r="AA482" s="63"/>
      <c r="AB482" s="63"/>
      <c r="AC482" s="63"/>
      <c r="AD482" s="63"/>
      <c r="AE482" s="63"/>
      <c r="AF482" s="63"/>
      <c r="AG482" s="63"/>
      <c r="AH482" s="63"/>
      <c r="AI482" s="63"/>
      <c r="AJ482" s="63"/>
      <c r="AK482" s="63"/>
      <c r="AL482" s="63"/>
      <c r="AM482" s="63"/>
      <c r="AN482" s="63"/>
      <c r="AO482" s="63"/>
      <c r="AP482" s="63"/>
      <c r="AQ482" s="63"/>
      <c r="AR482" s="63"/>
      <c r="AS482" s="63"/>
      <c r="AT482" s="63"/>
      <c r="AU482" s="63"/>
      <c r="AV482" s="63"/>
      <c r="AW482" s="63"/>
      <c r="AX482" s="63"/>
      <c r="AY482" s="63"/>
    </row>
    <row r="483" spans="1:51" ht="14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  <c r="AA483" s="63"/>
      <c r="AB483" s="63"/>
      <c r="AC483" s="63"/>
      <c r="AD483" s="63"/>
      <c r="AE483" s="63"/>
      <c r="AF483" s="63"/>
      <c r="AG483" s="63"/>
      <c r="AH483" s="63"/>
      <c r="AI483" s="63"/>
      <c r="AJ483" s="63"/>
      <c r="AK483" s="63"/>
      <c r="AL483" s="63"/>
      <c r="AM483" s="63"/>
      <c r="AN483" s="63"/>
      <c r="AO483" s="63"/>
      <c r="AP483" s="63"/>
      <c r="AQ483" s="63"/>
      <c r="AR483" s="63"/>
      <c r="AS483" s="63"/>
      <c r="AT483" s="63"/>
      <c r="AU483" s="63"/>
      <c r="AV483" s="63"/>
      <c r="AW483" s="63"/>
      <c r="AX483" s="63"/>
      <c r="AY483" s="63"/>
    </row>
    <row r="484" spans="1:51" ht="14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  <c r="AA484" s="63"/>
      <c r="AB484" s="63"/>
      <c r="AC484" s="63"/>
      <c r="AD484" s="63"/>
      <c r="AE484" s="63"/>
      <c r="AF484" s="63"/>
      <c r="AG484" s="63"/>
      <c r="AH484" s="63"/>
      <c r="AI484" s="63"/>
      <c r="AJ484" s="63"/>
      <c r="AK484" s="63"/>
      <c r="AL484" s="63"/>
      <c r="AM484" s="63"/>
      <c r="AN484" s="63"/>
      <c r="AO484" s="63"/>
      <c r="AP484" s="63"/>
      <c r="AQ484" s="63"/>
      <c r="AR484" s="63"/>
      <c r="AS484" s="63"/>
      <c r="AT484" s="63"/>
      <c r="AU484" s="63"/>
      <c r="AV484" s="63"/>
      <c r="AW484" s="63"/>
      <c r="AX484" s="63"/>
      <c r="AY484" s="63"/>
    </row>
    <row r="485" spans="1:51" ht="14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  <c r="AC485" s="63"/>
      <c r="AD485" s="63"/>
      <c r="AE485" s="63"/>
      <c r="AF485" s="63"/>
      <c r="AG485" s="63"/>
      <c r="AH485" s="63"/>
      <c r="AI485" s="63"/>
      <c r="AJ485" s="63"/>
      <c r="AK485" s="63"/>
      <c r="AL485" s="63"/>
      <c r="AM485" s="63"/>
      <c r="AN485" s="63"/>
      <c r="AO485" s="63"/>
      <c r="AP485" s="63"/>
      <c r="AQ485" s="63"/>
      <c r="AR485" s="63"/>
      <c r="AS485" s="63"/>
      <c r="AT485" s="63"/>
      <c r="AU485" s="63"/>
      <c r="AV485" s="63"/>
      <c r="AW485" s="63"/>
      <c r="AX485" s="63"/>
      <c r="AY485" s="63"/>
    </row>
    <row r="486" spans="1:51" ht="14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  <c r="AA486" s="63"/>
      <c r="AB486" s="63"/>
      <c r="AC486" s="63"/>
      <c r="AD486" s="63"/>
      <c r="AE486" s="63"/>
      <c r="AF486" s="63"/>
      <c r="AG486" s="63"/>
      <c r="AH486" s="63"/>
      <c r="AI486" s="63"/>
      <c r="AJ486" s="63"/>
      <c r="AK486" s="63"/>
      <c r="AL486" s="63"/>
      <c r="AM486" s="63"/>
      <c r="AN486" s="63"/>
      <c r="AO486" s="63"/>
      <c r="AP486" s="63"/>
      <c r="AQ486" s="63"/>
      <c r="AR486" s="63"/>
      <c r="AS486" s="63"/>
      <c r="AT486" s="63"/>
      <c r="AU486" s="63"/>
      <c r="AV486" s="63"/>
      <c r="AW486" s="63"/>
      <c r="AX486" s="63"/>
      <c r="AY486" s="63"/>
    </row>
    <row r="487" spans="1:51" ht="14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  <c r="AA487" s="63"/>
      <c r="AB487" s="63"/>
      <c r="AC487" s="63"/>
      <c r="AD487" s="63"/>
      <c r="AE487" s="63"/>
      <c r="AF487" s="63"/>
      <c r="AG487" s="63"/>
      <c r="AH487" s="63"/>
      <c r="AI487" s="63"/>
      <c r="AJ487" s="63"/>
      <c r="AK487" s="63"/>
      <c r="AL487" s="63"/>
      <c r="AM487" s="63"/>
      <c r="AN487" s="63"/>
      <c r="AO487" s="63"/>
      <c r="AP487" s="63"/>
      <c r="AQ487" s="63"/>
      <c r="AR487" s="63"/>
      <c r="AS487" s="63"/>
      <c r="AT487" s="63"/>
      <c r="AU487" s="63"/>
      <c r="AV487" s="63"/>
      <c r="AW487" s="63"/>
      <c r="AX487" s="63"/>
      <c r="AY487" s="63"/>
    </row>
    <row r="488" spans="1:51" ht="14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  <c r="AA488" s="63"/>
      <c r="AB488" s="63"/>
      <c r="AC488" s="63"/>
      <c r="AD488" s="63"/>
      <c r="AE488" s="63"/>
      <c r="AF488" s="63"/>
      <c r="AG488" s="63"/>
      <c r="AH488" s="63"/>
      <c r="AI488" s="63"/>
      <c r="AJ488" s="63"/>
      <c r="AK488" s="63"/>
      <c r="AL488" s="63"/>
      <c r="AM488" s="63"/>
      <c r="AN488" s="63"/>
      <c r="AO488" s="63"/>
      <c r="AP488" s="63"/>
      <c r="AQ488" s="63"/>
      <c r="AR488" s="63"/>
      <c r="AS488" s="63"/>
      <c r="AT488" s="63"/>
      <c r="AU488" s="63"/>
      <c r="AV488" s="63"/>
      <c r="AW488" s="63"/>
      <c r="AX488" s="63"/>
      <c r="AY488" s="63"/>
    </row>
    <row r="489" spans="1:51" ht="14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  <c r="AA489" s="63"/>
      <c r="AB489" s="63"/>
      <c r="AC489" s="63"/>
      <c r="AD489" s="63"/>
      <c r="AE489" s="63"/>
      <c r="AF489" s="63"/>
      <c r="AG489" s="63"/>
      <c r="AH489" s="63"/>
      <c r="AI489" s="63"/>
      <c r="AJ489" s="63"/>
      <c r="AK489" s="63"/>
      <c r="AL489" s="63"/>
      <c r="AM489" s="63"/>
      <c r="AN489" s="63"/>
      <c r="AO489" s="63"/>
      <c r="AP489" s="63"/>
      <c r="AQ489" s="63"/>
      <c r="AR489" s="63"/>
      <c r="AS489" s="63"/>
      <c r="AT489" s="63"/>
      <c r="AU489" s="63"/>
      <c r="AV489" s="63"/>
      <c r="AW489" s="63"/>
      <c r="AX489" s="63"/>
      <c r="AY489" s="63"/>
    </row>
    <row r="490" spans="1:51" ht="14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  <c r="AA490" s="63"/>
      <c r="AB490" s="63"/>
      <c r="AC490" s="63"/>
      <c r="AD490" s="63"/>
      <c r="AE490" s="63"/>
      <c r="AF490" s="63"/>
      <c r="AG490" s="63"/>
      <c r="AH490" s="63"/>
      <c r="AI490" s="63"/>
      <c r="AJ490" s="63"/>
      <c r="AK490" s="63"/>
      <c r="AL490" s="63"/>
      <c r="AM490" s="63"/>
      <c r="AN490" s="63"/>
      <c r="AO490" s="63"/>
      <c r="AP490" s="63"/>
      <c r="AQ490" s="63"/>
      <c r="AR490" s="63"/>
      <c r="AS490" s="63"/>
      <c r="AT490" s="63"/>
      <c r="AU490" s="63"/>
      <c r="AV490" s="63"/>
      <c r="AW490" s="63"/>
      <c r="AX490" s="63"/>
      <c r="AY490" s="63"/>
    </row>
    <row r="491" spans="1:51" ht="14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  <c r="AM491" s="63"/>
      <c r="AN491" s="63"/>
      <c r="AO491" s="63"/>
      <c r="AP491" s="63"/>
      <c r="AQ491" s="63"/>
      <c r="AR491" s="63"/>
      <c r="AS491" s="63"/>
      <c r="AT491" s="63"/>
      <c r="AU491" s="63"/>
      <c r="AV491" s="63"/>
      <c r="AW491" s="63"/>
      <c r="AX491" s="63"/>
      <c r="AY491" s="63"/>
    </row>
    <row r="492" spans="1:51" ht="14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  <c r="AA492" s="63"/>
      <c r="AB492" s="63"/>
      <c r="AC492" s="63"/>
      <c r="AD492" s="63"/>
      <c r="AE492" s="63"/>
      <c r="AF492" s="63"/>
      <c r="AG492" s="63"/>
      <c r="AH492" s="63"/>
      <c r="AI492" s="63"/>
      <c r="AJ492" s="63"/>
      <c r="AK492" s="63"/>
      <c r="AL492" s="63"/>
      <c r="AM492" s="63"/>
      <c r="AN492" s="63"/>
      <c r="AO492" s="63"/>
      <c r="AP492" s="63"/>
      <c r="AQ492" s="63"/>
      <c r="AR492" s="63"/>
      <c r="AS492" s="63"/>
      <c r="AT492" s="63"/>
      <c r="AU492" s="63"/>
      <c r="AV492" s="63"/>
      <c r="AW492" s="63"/>
      <c r="AX492" s="63"/>
      <c r="AY492" s="63"/>
    </row>
    <row r="493" spans="1:51" ht="14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3"/>
      <c r="AM493" s="63"/>
      <c r="AN493" s="63"/>
      <c r="AO493" s="63"/>
      <c r="AP493" s="63"/>
      <c r="AQ493" s="63"/>
      <c r="AR493" s="63"/>
      <c r="AS493" s="63"/>
      <c r="AT493" s="63"/>
      <c r="AU493" s="63"/>
      <c r="AV493" s="63"/>
      <c r="AW493" s="63"/>
      <c r="AX493" s="63"/>
      <c r="AY493" s="63"/>
    </row>
    <row r="494" spans="1:51" ht="14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63"/>
      <c r="AD494" s="63"/>
      <c r="AE494" s="63"/>
      <c r="AF494" s="63"/>
      <c r="AG494" s="63"/>
      <c r="AH494" s="63"/>
      <c r="AI494" s="63"/>
      <c r="AJ494" s="63"/>
      <c r="AK494" s="63"/>
      <c r="AL494" s="63"/>
      <c r="AM494" s="63"/>
      <c r="AN494" s="63"/>
      <c r="AO494" s="63"/>
      <c r="AP494" s="63"/>
      <c r="AQ494" s="63"/>
      <c r="AR494" s="63"/>
      <c r="AS494" s="63"/>
      <c r="AT494" s="63"/>
      <c r="AU494" s="63"/>
      <c r="AV494" s="63"/>
      <c r="AW494" s="63"/>
      <c r="AX494" s="63"/>
      <c r="AY494" s="63"/>
    </row>
    <row r="495" spans="1:51" ht="14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  <c r="AA495" s="63"/>
      <c r="AB495" s="63"/>
      <c r="AC495" s="63"/>
      <c r="AD495" s="63"/>
      <c r="AE495" s="63"/>
      <c r="AF495" s="63"/>
      <c r="AG495" s="63"/>
      <c r="AH495" s="63"/>
      <c r="AI495" s="63"/>
      <c r="AJ495" s="63"/>
      <c r="AK495" s="63"/>
      <c r="AL495" s="63"/>
      <c r="AM495" s="63"/>
      <c r="AN495" s="63"/>
      <c r="AO495" s="63"/>
      <c r="AP495" s="63"/>
      <c r="AQ495" s="63"/>
      <c r="AR495" s="63"/>
      <c r="AS495" s="63"/>
      <c r="AT495" s="63"/>
      <c r="AU495" s="63"/>
      <c r="AV495" s="63"/>
      <c r="AW495" s="63"/>
      <c r="AX495" s="63"/>
      <c r="AY495" s="63"/>
    </row>
    <row r="496" spans="1:51" ht="14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  <c r="AA496" s="63"/>
      <c r="AB496" s="63"/>
      <c r="AC496" s="63"/>
      <c r="AD496" s="63"/>
      <c r="AE496" s="63"/>
      <c r="AF496" s="63"/>
      <c r="AG496" s="63"/>
      <c r="AH496" s="63"/>
      <c r="AI496" s="63"/>
      <c r="AJ496" s="63"/>
      <c r="AK496" s="63"/>
      <c r="AL496" s="63"/>
      <c r="AM496" s="63"/>
      <c r="AN496" s="63"/>
      <c r="AO496" s="63"/>
      <c r="AP496" s="63"/>
      <c r="AQ496" s="63"/>
      <c r="AR496" s="63"/>
      <c r="AS496" s="63"/>
      <c r="AT496" s="63"/>
      <c r="AU496" s="63"/>
      <c r="AV496" s="63"/>
      <c r="AW496" s="63"/>
      <c r="AX496" s="63"/>
      <c r="AY496" s="63"/>
    </row>
    <row r="497" spans="1:51" ht="14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63"/>
      <c r="AM497" s="63"/>
      <c r="AN497" s="63"/>
      <c r="AO497" s="63"/>
      <c r="AP497" s="63"/>
      <c r="AQ497" s="63"/>
      <c r="AR497" s="63"/>
      <c r="AS497" s="63"/>
      <c r="AT497" s="63"/>
      <c r="AU497" s="63"/>
      <c r="AV497" s="63"/>
      <c r="AW497" s="63"/>
      <c r="AX497" s="63"/>
      <c r="AY497" s="63"/>
    </row>
    <row r="498" spans="1:51" ht="14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63"/>
      <c r="AD498" s="63"/>
      <c r="AE498" s="63"/>
      <c r="AF498" s="63"/>
      <c r="AG498" s="63"/>
      <c r="AH498" s="63"/>
      <c r="AI498" s="63"/>
      <c r="AJ498" s="63"/>
      <c r="AK498" s="63"/>
      <c r="AL498" s="63"/>
      <c r="AM498" s="63"/>
      <c r="AN498" s="63"/>
      <c r="AO498" s="63"/>
      <c r="AP498" s="63"/>
      <c r="AQ498" s="63"/>
      <c r="AR498" s="63"/>
      <c r="AS498" s="63"/>
      <c r="AT498" s="63"/>
      <c r="AU498" s="63"/>
      <c r="AV498" s="63"/>
      <c r="AW498" s="63"/>
      <c r="AX498" s="63"/>
      <c r="AY498" s="63"/>
    </row>
    <row r="499" spans="1:51" ht="14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  <c r="AA499" s="63"/>
      <c r="AB499" s="63"/>
      <c r="AC499" s="63"/>
      <c r="AD499" s="63"/>
      <c r="AE499" s="63"/>
      <c r="AF499" s="63"/>
      <c r="AG499" s="63"/>
      <c r="AH499" s="63"/>
      <c r="AI499" s="63"/>
      <c r="AJ499" s="63"/>
      <c r="AK499" s="63"/>
      <c r="AL499" s="63"/>
      <c r="AM499" s="63"/>
      <c r="AN499" s="63"/>
      <c r="AO499" s="63"/>
      <c r="AP499" s="63"/>
      <c r="AQ499" s="63"/>
      <c r="AR499" s="63"/>
      <c r="AS499" s="63"/>
      <c r="AT499" s="63"/>
      <c r="AU499" s="63"/>
      <c r="AV499" s="63"/>
      <c r="AW499" s="63"/>
      <c r="AX499" s="63"/>
      <c r="AY499" s="63"/>
    </row>
    <row r="500" spans="1:51" ht="14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  <c r="AA500" s="63"/>
      <c r="AB500" s="63"/>
      <c r="AC500" s="63"/>
      <c r="AD500" s="63"/>
      <c r="AE500" s="63"/>
      <c r="AF500" s="63"/>
      <c r="AG500" s="63"/>
      <c r="AH500" s="63"/>
      <c r="AI500" s="63"/>
      <c r="AJ500" s="63"/>
      <c r="AK500" s="63"/>
      <c r="AL500" s="63"/>
      <c r="AM500" s="63"/>
      <c r="AN500" s="63"/>
      <c r="AO500" s="63"/>
      <c r="AP500" s="63"/>
      <c r="AQ500" s="63"/>
      <c r="AR500" s="63"/>
      <c r="AS500" s="63"/>
      <c r="AT500" s="63"/>
      <c r="AU500" s="63"/>
      <c r="AV500" s="63"/>
      <c r="AW500" s="63"/>
      <c r="AX500" s="63"/>
      <c r="AY500" s="63"/>
    </row>
    <row r="501" spans="1:51" ht="14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  <c r="AA501" s="63"/>
      <c r="AB501" s="63"/>
      <c r="AC501" s="63"/>
      <c r="AD501" s="63"/>
      <c r="AE501" s="63"/>
      <c r="AF501" s="63"/>
      <c r="AG501" s="63"/>
      <c r="AH501" s="63"/>
      <c r="AI501" s="63"/>
      <c r="AJ501" s="63"/>
      <c r="AK501" s="63"/>
      <c r="AL501" s="63"/>
      <c r="AM501" s="63"/>
      <c r="AN501" s="63"/>
      <c r="AO501" s="63"/>
      <c r="AP501" s="63"/>
      <c r="AQ501" s="63"/>
      <c r="AR501" s="63"/>
      <c r="AS501" s="63"/>
      <c r="AT501" s="63"/>
      <c r="AU501" s="63"/>
      <c r="AV501" s="63"/>
      <c r="AW501" s="63"/>
      <c r="AX501" s="63"/>
      <c r="AY501" s="63"/>
    </row>
    <row r="502" spans="1:51" ht="14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  <c r="AA502" s="63"/>
      <c r="AB502" s="63"/>
      <c r="AC502" s="63"/>
      <c r="AD502" s="63"/>
      <c r="AE502" s="63"/>
      <c r="AF502" s="63"/>
      <c r="AG502" s="63"/>
      <c r="AH502" s="63"/>
      <c r="AI502" s="63"/>
      <c r="AJ502" s="63"/>
      <c r="AK502" s="63"/>
      <c r="AL502" s="63"/>
      <c r="AM502" s="63"/>
      <c r="AN502" s="63"/>
      <c r="AO502" s="63"/>
      <c r="AP502" s="63"/>
      <c r="AQ502" s="63"/>
      <c r="AR502" s="63"/>
      <c r="AS502" s="63"/>
      <c r="AT502" s="63"/>
      <c r="AU502" s="63"/>
      <c r="AV502" s="63"/>
      <c r="AW502" s="63"/>
      <c r="AX502" s="63"/>
      <c r="AY502" s="63"/>
    </row>
    <row r="503" spans="1:51" ht="14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  <c r="AL503" s="63"/>
      <c r="AM503" s="63"/>
      <c r="AN503" s="63"/>
      <c r="AO503" s="63"/>
      <c r="AP503" s="63"/>
      <c r="AQ503" s="63"/>
      <c r="AR503" s="63"/>
      <c r="AS503" s="63"/>
      <c r="AT503" s="63"/>
      <c r="AU503" s="63"/>
      <c r="AV503" s="63"/>
      <c r="AW503" s="63"/>
      <c r="AX503" s="63"/>
      <c r="AY503" s="63"/>
    </row>
    <row r="504" spans="1:51" ht="14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  <c r="AA504" s="63"/>
      <c r="AB504" s="63"/>
      <c r="AC504" s="63"/>
      <c r="AD504" s="63"/>
      <c r="AE504" s="63"/>
      <c r="AF504" s="63"/>
      <c r="AG504" s="63"/>
      <c r="AH504" s="63"/>
      <c r="AI504" s="63"/>
      <c r="AJ504" s="63"/>
      <c r="AK504" s="63"/>
      <c r="AL504" s="63"/>
      <c r="AM504" s="63"/>
      <c r="AN504" s="63"/>
      <c r="AO504" s="63"/>
      <c r="AP504" s="63"/>
      <c r="AQ504" s="63"/>
      <c r="AR504" s="63"/>
      <c r="AS504" s="63"/>
      <c r="AT504" s="63"/>
      <c r="AU504" s="63"/>
      <c r="AV504" s="63"/>
      <c r="AW504" s="63"/>
      <c r="AX504" s="63"/>
      <c r="AY504" s="63"/>
    </row>
    <row r="505" spans="1:51" ht="14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  <c r="AA505" s="63"/>
      <c r="AB505" s="63"/>
      <c r="AC505" s="63"/>
      <c r="AD505" s="63"/>
      <c r="AE505" s="63"/>
      <c r="AF505" s="63"/>
      <c r="AG505" s="63"/>
      <c r="AH505" s="63"/>
      <c r="AI505" s="63"/>
      <c r="AJ505" s="63"/>
      <c r="AK505" s="63"/>
      <c r="AL505" s="63"/>
      <c r="AM505" s="63"/>
      <c r="AN505" s="63"/>
      <c r="AO505" s="63"/>
      <c r="AP505" s="63"/>
      <c r="AQ505" s="63"/>
      <c r="AR505" s="63"/>
      <c r="AS505" s="63"/>
      <c r="AT505" s="63"/>
      <c r="AU505" s="63"/>
      <c r="AV505" s="63"/>
      <c r="AW505" s="63"/>
      <c r="AX505" s="63"/>
      <c r="AY505" s="63"/>
    </row>
    <row r="506" spans="1:51" ht="14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  <c r="AA506" s="63"/>
      <c r="AB506" s="63"/>
      <c r="AC506" s="63"/>
      <c r="AD506" s="63"/>
      <c r="AE506" s="63"/>
      <c r="AF506" s="63"/>
      <c r="AG506" s="63"/>
      <c r="AH506" s="63"/>
      <c r="AI506" s="63"/>
      <c r="AJ506" s="63"/>
      <c r="AK506" s="63"/>
      <c r="AL506" s="63"/>
      <c r="AM506" s="63"/>
      <c r="AN506" s="63"/>
      <c r="AO506" s="63"/>
      <c r="AP506" s="63"/>
      <c r="AQ506" s="63"/>
      <c r="AR506" s="63"/>
      <c r="AS506" s="63"/>
      <c r="AT506" s="63"/>
      <c r="AU506" s="63"/>
      <c r="AV506" s="63"/>
      <c r="AW506" s="63"/>
      <c r="AX506" s="63"/>
      <c r="AY506" s="63"/>
    </row>
    <row r="507" spans="1:51" ht="14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  <c r="AA507" s="63"/>
      <c r="AB507" s="63"/>
      <c r="AC507" s="63"/>
      <c r="AD507" s="63"/>
      <c r="AE507" s="63"/>
      <c r="AF507" s="63"/>
      <c r="AG507" s="63"/>
      <c r="AH507" s="63"/>
      <c r="AI507" s="63"/>
      <c r="AJ507" s="63"/>
      <c r="AK507" s="63"/>
      <c r="AL507" s="63"/>
      <c r="AM507" s="63"/>
      <c r="AN507" s="63"/>
      <c r="AO507" s="63"/>
      <c r="AP507" s="63"/>
      <c r="AQ507" s="63"/>
      <c r="AR507" s="63"/>
      <c r="AS507" s="63"/>
      <c r="AT507" s="63"/>
      <c r="AU507" s="63"/>
      <c r="AV507" s="63"/>
      <c r="AW507" s="63"/>
      <c r="AX507" s="63"/>
      <c r="AY507" s="63"/>
    </row>
    <row r="508" spans="1:51" ht="14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63"/>
      <c r="AD508" s="63"/>
      <c r="AE508" s="63"/>
      <c r="AF508" s="63"/>
      <c r="AG508" s="63"/>
      <c r="AH508" s="63"/>
      <c r="AI508" s="63"/>
      <c r="AJ508" s="63"/>
      <c r="AK508" s="63"/>
      <c r="AL508" s="63"/>
      <c r="AM508" s="63"/>
      <c r="AN508" s="63"/>
      <c r="AO508" s="63"/>
      <c r="AP508" s="63"/>
      <c r="AQ508" s="63"/>
      <c r="AR508" s="63"/>
      <c r="AS508" s="63"/>
      <c r="AT508" s="63"/>
      <c r="AU508" s="63"/>
      <c r="AV508" s="63"/>
      <c r="AW508" s="63"/>
      <c r="AX508" s="63"/>
      <c r="AY508" s="63"/>
    </row>
    <row r="509" spans="1:51" ht="14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  <c r="AL509" s="63"/>
      <c r="AM509" s="63"/>
      <c r="AN509" s="63"/>
      <c r="AO509" s="63"/>
      <c r="AP509" s="63"/>
      <c r="AQ509" s="63"/>
      <c r="AR509" s="63"/>
      <c r="AS509" s="63"/>
      <c r="AT509" s="63"/>
      <c r="AU509" s="63"/>
      <c r="AV509" s="63"/>
      <c r="AW509" s="63"/>
      <c r="AX509" s="63"/>
      <c r="AY509" s="63"/>
    </row>
    <row r="510" spans="1:51" ht="14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  <c r="AA510" s="63"/>
      <c r="AB510" s="63"/>
      <c r="AC510" s="63"/>
      <c r="AD510" s="63"/>
      <c r="AE510" s="63"/>
      <c r="AF510" s="63"/>
      <c r="AG510" s="63"/>
      <c r="AH510" s="63"/>
      <c r="AI510" s="63"/>
      <c r="AJ510" s="63"/>
      <c r="AK510" s="63"/>
      <c r="AL510" s="63"/>
      <c r="AM510" s="63"/>
      <c r="AN510" s="63"/>
      <c r="AO510" s="63"/>
      <c r="AP510" s="63"/>
      <c r="AQ510" s="63"/>
      <c r="AR510" s="63"/>
      <c r="AS510" s="63"/>
      <c r="AT510" s="63"/>
      <c r="AU510" s="63"/>
      <c r="AV510" s="63"/>
      <c r="AW510" s="63"/>
      <c r="AX510" s="63"/>
      <c r="AY510" s="63"/>
    </row>
    <row r="511" spans="1:51" ht="14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  <c r="AA511" s="63"/>
      <c r="AB511" s="63"/>
      <c r="AC511" s="63"/>
      <c r="AD511" s="63"/>
      <c r="AE511" s="63"/>
      <c r="AF511" s="63"/>
      <c r="AG511" s="63"/>
      <c r="AH511" s="63"/>
      <c r="AI511" s="63"/>
      <c r="AJ511" s="63"/>
      <c r="AK511" s="63"/>
      <c r="AL511" s="63"/>
      <c r="AM511" s="63"/>
      <c r="AN511" s="63"/>
      <c r="AO511" s="63"/>
      <c r="AP511" s="63"/>
      <c r="AQ511" s="63"/>
      <c r="AR511" s="63"/>
      <c r="AS511" s="63"/>
      <c r="AT511" s="63"/>
      <c r="AU511" s="63"/>
      <c r="AV511" s="63"/>
      <c r="AW511" s="63"/>
      <c r="AX511" s="63"/>
      <c r="AY511" s="63"/>
    </row>
    <row r="512" spans="1:51" ht="14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  <c r="AA512" s="63"/>
      <c r="AB512" s="63"/>
      <c r="AC512" s="63"/>
      <c r="AD512" s="63"/>
      <c r="AE512" s="63"/>
      <c r="AF512" s="63"/>
      <c r="AG512" s="63"/>
      <c r="AH512" s="63"/>
      <c r="AI512" s="63"/>
      <c r="AJ512" s="63"/>
      <c r="AK512" s="63"/>
      <c r="AL512" s="63"/>
      <c r="AM512" s="63"/>
      <c r="AN512" s="63"/>
      <c r="AO512" s="63"/>
      <c r="AP512" s="63"/>
      <c r="AQ512" s="63"/>
      <c r="AR512" s="63"/>
      <c r="AS512" s="63"/>
      <c r="AT512" s="63"/>
      <c r="AU512" s="63"/>
      <c r="AV512" s="63"/>
      <c r="AW512" s="63"/>
      <c r="AX512" s="63"/>
      <c r="AY512" s="63"/>
    </row>
    <row r="513" spans="1:51" ht="14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  <c r="AA513" s="63"/>
      <c r="AB513" s="63"/>
      <c r="AC513" s="63"/>
      <c r="AD513" s="63"/>
      <c r="AE513" s="63"/>
      <c r="AF513" s="63"/>
      <c r="AG513" s="63"/>
      <c r="AH513" s="63"/>
      <c r="AI513" s="63"/>
      <c r="AJ513" s="63"/>
      <c r="AK513" s="63"/>
      <c r="AL513" s="63"/>
      <c r="AM513" s="63"/>
      <c r="AN513" s="63"/>
      <c r="AO513" s="63"/>
      <c r="AP513" s="63"/>
      <c r="AQ513" s="63"/>
      <c r="AR513" s="63"/>
      <c r="AS513" s="63"/>
      <c r="AT513" s="63"/>
      <c r="AU513" s="63"/>
      <c r="AV513" s="63"/>
      <c r="AW513" s="63"/>
      <c r="AX513" s="63"/>
      <c r="AY513" s="63"/>
    </row>
    <row r="514" spans="1:51" ht="14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  <c r="AL514" s="63"/>
      <c r="AM514" s="63"/>
      <c r="AN514" s="63"/>
      <c r="AO514" s="63"/>
      <c r="AP514" s="63"/>
      <c r="AQ514" s="63"/>
      <c r="AR514" s="63"/>
      <c r="AS514" s="63"/>
      <c r="AT514" s="63"/>
      <c r="AU514" s="63"/>
      <c r="AV514" s="63"/>
      <c r="AW514" s="63"/>
      <c r="AX514" s="63"/>
      <c r="AY514" s="63"/>
    </row>
    <row r="515" spans="1:51" ht="14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</row>
    <row r="516" spans="1:51" ht="14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63"/>
      <c r="AM516" s="63"/>
      <c r="AN516" s="63"/>
      <c r="AO516" s="63"/>
      <c r="AP516" s="63"/>
      <c r="AQ516" s="63"/>
      <c r="AR516" s="63"/>
      <c r="AS516" s="63"/>
      <c r="AT516" s="63"/>
      <c r="AU516" s="63"/>
      <c r="AV516" s="63"/>
      <c r="AW516" s="63"/>
      <c r="AX516" s="63"/>
      <c r="AY516" s="63"/>
    </row>
    <row r="517" spans="1:51" ht="14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  <c r="AQ517" s="63"/>
      <c r="AR517" s="63"/>
      <c r="AS517" s="63"/>
      <c r="AT517" s="63"/>
      <c r="AU517" s="63"/>
      <c r="AV517" s="63"/>
      <c r="AW517" s="63"/>
      <c r="AX517" s="63"/>
      <c r="AY517" s="63"/>
    </row>
    <row r="518" spans="1:51" ht="14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  <c r="AL518" s="63"/>
      <c r="AM518" s="63"/>
      <c r="AN518" s="63"/>
      <c r="AO518" s="63"/>
      <c r="AP518" s="63"/>
      <c r="AQ518" s="63"/>
      <c r="AR518" s="63"/>
      <c r="AS518" s="63"/>
      <c r="AT518" s="63"/>
      <c r="AU518" s="63"/>
      <c r="AV518" s="63"/>
      <c r="AW518" s="63"/>
      <c r="AX518" s="63"/>
      <c r="AY518" s="63"/>
    </row>
    <row r="519" spans="1:51" ht="14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  <c r="AL519" s="63"/>
      <c r="AM519" s="63"/>
      <c r="AN519" s="63"/>
      <c r="AO519" s="63"/>
      <c r="AP519" s="63"/>
      <c r="AQ519" s="63"/>
      <c r="AR519" s="63"/>
      <c r="AS519" s="63"/>
      <c r="AT519" s="63"/>
      <c r="AU519" s="63"/>
      <c r="AV519" s="63"/>
      <c r="AW519" s="63"/>
      <c r="AX519" s="63"/>
      <c r="AY519" s="63"/>
    </row>
    <row r="520" spans="1:51" ht="14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  <c r="AL520" s="63"/>
      <c r="AM520" s="63"/>
      <c r="AN520" s="63"/>
      <c r="AO520" s="63"/>
      <c r="AP520" s="63"/>
      <c r="AQ520" s="63"/>
      <c r="AR520" s="63"/>
      <c r="AS520" s="63"/>
      <c r="AT520" s="63"/>
      <c r="AU520" s="63"/>
      <c r="AV520" s="63"/>
      <c r="AW520" s="63"/>
      <c r="AX520" s="63"/>
      <c r="AY520" s="63"/>
    </row>
    <row r="521" spans="1:51" ht="14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</row>
    <row r="522" spans="1:51" ht="14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63"/>
      <c r="AM522" s="63"/>
      <c r="AN522" s="63"/>
      <c r="AO522" s="63"/>
      <c r="AP522" s="63"/>
      <c r="AQ522" s="63"/>
      <c r="AR522" s="63"/>
      <c r="AS522" s="63"/>
      <c r="AT522" s="63"/>
      <c r="AU522" s="63"/>
      <c r="AV522" s="63"/>
      <c r="AW522" s="63"/>
      <c r="AX522" s="63"/>
      <c r="AY522" s="63"/>
    </row>
    <row r="523" spans="1:51" ht="14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63"/>
      <c r="AD523" s="63"/>
      <c r="AE523" s="63"/>
      <c r="AF523" s="63"/>
      <c r="AG523" s="63"/>
      <c r="AH523" s="63"/>
      <c r="AI523" s="63"/>
      <c r="AJ523" s="63"/>
      <c r="AK523" s="63"/>
      <c r="AL523" s="63"/>
      <c r="AM523" s="63"/>
      <c r="AN523" s="63"/>
      <c r="AO523" s="63"/>
      <c r="AP523" s="63"/>
      <c r="AQ523" s="63"/>
      <c r="AR523" s="63"/>
      <c r="AS523" s="63"/>
      <c r="AT523" s="63"/>
      <c r="AU523" s="63"/>
      <c r="AV523" s="63"/>
      <c r="AW523" s="63"/>
      <c r="AX523" s="63"/>
      <c r="AY523" s="63"/>
    </row>
    <row r="524" spans="1:51" ht="14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63"/>
      <c r="AD524" s="63"/>
      <c r="AE524" s="63"/>
      <c r="AF524" s="63"/>
      <c r="AG524" s="63"/>
      <c r="AH524" s="63"/>
      <c r="AI524" s="63"/>
      <c r="AJ524" s="63"/>
      <c r="AK524" s="63"/>
      <c r="AL524" s="63"/>
      <c r="AM524" s="63"/>
      <c r="AN524" s="63"/>
      <c r="AO524" s="63"/>
      <c r="AP524" s="63"/>
      <c r="AQ524" s="63"/>
      <c r="AR524" s="63"/>
      <c r="AS524" s="63"/>
      <c r="AT524" s="63"/>
      <c r="AU524" s="63"/>
      <c r="AV524" s="63"/>
      <c r="AW524" s="63"/>
      <c r="AX524" s="63"/>
      <c r="AY524" s="63"/>
    </row>
    <row r="525" spans="1:51" ht="14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63"/>
      <c r="AD525" s="63"/>
      <c r="AE525" s="63"/>
      <c r="AF525" s="63"/>
      <c r="AG525" s="63"/>
      <c r="AH525" s="63"/>
      <c r="AI525" s="63"/>
      <c r="AJ525" s="63"/>
      <c r="AK525" s="63"/>
      <c r="AL525" s="63"/>
      <c r="AM525" s="63"/>
      <c r="AN525" s="63"/>
      <c r="AO525" s="63"/>
      <c r="AP525" s="63"/>
      <c r="AQ525" s="63"/>
      <c r="AR525" s="63"/>
      <c r="AS525" s="63"/>
      <c r="AT525" s="63"/>
      <c r="AU525" s="63"/>
      <c r="AV525" s="63"/>
      <c r="AW525" s="63"/>
      <c r="AX525" s="63"/>
      <c r="AY525" s="63"/>
    </row>
    <row r="526" spans="1:51" ht="14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63"/>
      <c r="AD526" s="63"/>
      <c r="AE526" s="63"/>
      <c r="AF526" s="63"/>
      <c r="AG526" s="63"/>
      <c r="AH526" s="63"/>
      <c r="AI526" s="63"/>
      <c r="AJ526" s="63"/>
      <c r="AK526" s="63"/>
      <c r="AL526" s="63"/>
      <c r="AM526" s="63"/>
      <c r="AN526" s="63"/>
      <c r="AO526" s="63"/>
      <c r="AP526" s="63"/>
      <c r="AQ526" s="63"/>
      <c r="AR526" s="63"/>
      <c r="AS526" s="63"/>
      <c r="AT526" s="63"/>
      <c r="AU526" s="63"/>
      <c r="AV526" s="63"/>
      <c r="AW526" s="63"/>
      <c r="AX526" s="63"/>
      <c r="AY526" s="63"/>
    </row>
    <row r="527" spans="1:51" ht="14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  <c r="AL527" s="63"/>
      <c r="AM527" s="63"/>
      <c r="AN527" s="63"/>
      <c r="AO527" s="63"/>
      <c r="AP527" s="63"/>
      <c r="AQ527" s="63"/>
      <c r="AR527" s="63"/>
      <c r="AS527" s="63"/>
      <c r="AT527" s="63"/>
      <c r="AU527" s="63"/>
      <c r="AV527" s="63"/>
      <c r="AW527" s="63"/>
      <c r="AX527" s="63"/>
      <c r="AY527" s="63"/>
    </row>
    <row r="528" spans="1:51" ht="14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63"/>
      <c r="AD528" s="63"/>
      <c r="AE528" s="63"/>
      <c r="AF528" s="63"/>
      <c r="AG528" s="63"/>
      <c r="AH528" s="63"/>
      <c r="AI528" s="63"/>
      <c r="AJ528" s="63"/>
      <c r="AK528" s="63"/>
      <c r="AL528" s="63"/>
      <c r="AM528" s="63"/>
      <c r="AN528" s="63"/>
      <c r="AO528" s="63"/>
      <c r="AP528" s="63"/>
      <c r="AQ528" s="63"/>
      <c r="AR528" s="63"/>
      <c r="AS528" s="63"/>
      <c r="AT528" s="63"/>
      <c r="AU528" s="63"/>
      <c r="AV528" s="63"/>
      <c r="AW528" s="63"/>
      <c r="AX528" s="63"/>
      <c r="AY528" s="63"/>
    </row>
    <row r="529" spans="1:51" ht="14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63"/>
      <c r="AD529" s="63"/>
      <c r="AE529" s="63"/>
      <c r="AF529" s="63"/>
      <c r="AG529" s="63"/>
      <c r="AH529" s="63"/>
      <c r="AI529" s="63"/>
      <c r="AJ529" s="63"/>
      <c r="AK529" s="63"/>
      <c r="AL529" s="63"/>
      <c r="AM529" s="63"/>
      <c r="AN529" s="63"/>
      <c r="AO529" s="63"/>
      <c r="AP529" s="63"/>
      <c r="AQ529" s="63"/>
      <c r="AR529" s="63"/>
      <c r="AS529" s="63"/>
      <c r="AT529" s="63"/>
      <c r="AU529" s="63"/>
      <c r="AV529" s="63"/>
      <c r="AW529" s="63"/>
      <c r="AX529" s="63"/>
      <c r="AY529" s="63"/>
    </row>
    <row r="530" spans="1:51" ht="14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  <c r="AC530" s="63"/>
      <c r="AD530" s="63"/>
      <c r="AE530" s="63"/>
      <c r="AF530" s="63"/>
      <c r="AG530" s="63"/>
      <c r="AH530" s="63"/>
      <c r="AI530" s="63"/>
      <c r="AJ530" s="63"/>
      <c r="AK530" s="63"/>
      <c r="AL530" s="63"/>
      <c r="AM530" s="63"/>
      <c r="AN530" s="63"/>
      <c r="AO530" s="63"/>
      <c r="AP530" s="63"/>
      <c r="AQ530" s="63"/>
      <c r="AR530" s="63"/>
      <c r="AS530" s="63"/>
      <c r="AT530" s="63"/>
      <c r="AU530" s="63"/>
      <c r="AV530" s="63"/>
      <c r="AW530" s="63"/>
      <c r="AX530" s="63"/>
      <c r="AY530" s="63"/>
    </row>
    <row r="531" spans="1:51" ht="14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63"/>
      <c r="AD531" s="63"/>
      <c r="AE531" s="63"/>
      <c r="AF531" s="63"/>
      <c r="AG531" s="63"/>
      <c r="AH531" s="63"/>
      <c r="AI531" s="63"/>
      <c r="AJ531" s="63"/>
      <c r="AK531" s="63"/>
      <c r="AL531" s="63"/>
      <c r="AM531" s="63"/>
      <c r="AN531" s="63"/>
      <c r="AO531" s="63"/>
      <c r="AP531" s="63"/>
      <c r="AQ531" s="63"/>
      <c r="AR531" s="63"/>
      <c r="AS531" s="63"/>
      <c r="AT531" s="63"/>
      <c r="AU531" s="63"/>
      <c r="AV531" s="63"/>
      <c r="AW531" s="63"/>
      <c r="AX531" s="63"/>
      <c r="AY531" s="63"/>
    </row>
    <row r="532" spans="1:51" ht="14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  <c r="AN532" s="63"/>
      <c r="AO532" s="63"/>
      <c r="AP532" s="63"/>
      <c r="AQ532" s="63"/>
      <c r="AR532" s="63"/>
      <c r="AS532" s="63"/>
      <c r="AT532" s="63"/>
      <c r="AU532" s="63"/>
      <c r="AV532" s="63"/>
      <c r="AW532" s="63"/>
      <c r="AX532" s="63"/>
      <c r="AY532" s="63"/>
    </row>
    <row r="533" spans="1:51" ht="14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63"/>
      <c r="AM533" s="63"/>
      <c r="AN533" s="63"/>
      <c r="AO533" s="63"/>
      <c r="AP533" s="63"/>
      <c r="AQ533" s="63"/>
      <c r="AR533" s="63"/>
      <c r="AS533" s="63"/>
      <c r="AT533" s="63"/>
      <c r="AU533" s="63"/>
      <c r="AV533" s="63"/>
      <c r="AW533" s="63"/>
      <c r="AX533" s="63"/>
      <c r="AY533" s="63"/>
    </row>
    <row r="534" spans="1:51" ht="14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  <c r="AA534" s="63"/>
      <c r="AB534" s="63"/>
      <c r="AC534" s="63"/>
      <c r="AD534" s="63"/>
      <c r="AE534" s="63"/>
      <c r="AF534" s="63"/>
      <c r="AG534" s="63"/>
      <c r="AH534" s="63"/>
      <c r="AI534" s="63"/>
      <c r="AJ534" s="63"/>
      <c r="AK534" s="63"/>
      <c r="AL534" s="63"/>
      <c r="AM534" s="63"/>
      <c r="AN534" s="63"/>
      <c r="AO534" s="63"/>
      <c r="AP534" s="63"/>
      <c r="AQ534" s="63"/>
      <c r="AR534" s="63"/>
      <c r="AS534" s="63"/>
      <c r="AT534" s="63"/>
      <c r="AU534" s="63"/>
      <c r="AV534" s="63"/>
      <c r="AW534" s="63"/>
      <c r="AX534" s="63"/>
      <c r="AY534" s="63"/>
    </row>
    <row r="535" spans="1:51" ht="14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  <c r="AA535" s="63"/>
      <c r="AB535" s="63"/>
      <c r="AC535" s="63"/>
      <c r="AD535" s="63"/>
      <c r="AE535" s="63"/>
      <c r="AF535" s="63"/>
      <c r="AG535" s="63"/>
      <c r="AH535" s="63"/>
      <c r="AI535" s="63"/>
      <c r="AJ535" s="63"/>
      <c r="AK535" s="63"/>
      <c r="AL535" s="63"/>
      <c r="AM535" s="63"/>
      <c r="AN535" s="63"/>
      <c r="AO535" s="63"/>
      <c r="AP535" s="63"/>
      <c r="AQ535" s="63"/>
      <c r="AR535" s="63"/>
      <c r="AS535" s="63"/>
      <c r="AT535" s="63"/>
      <c r="AU535" s="63"/>
      <c r="AV535" s="63"/>
      <c r="AW535" s="63"/>
      <c r="AX535" s="63"/>
      <c r="AY535" s="63"/>
    </row>
    <row r="536" spans="1:51" ht="14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  <c r="AC536" s="63"/>
      <c r="AD536" s="63"/>
      <c r="AE536" s="63"/>
      <c r="AF536" s="63"/>
      <c r="AG536" s="63"/>
      <c r="AH536" s="63"/>
      <c r="AI536" s="63"/>
      <c r="AJ536" s="63"/>
      <c r="AK536" s="63"/>
      <c r="AL536" s="63"/>
      <c r="AM536" s="63"/>
      <c r="AN536" s="63"/>
      <c r="AO536" s="63"/>
      <c r="AP536" s="63"/>
      <c r="AQ536" s="63"/>
      <c r="AR536" s="63"/>
      <c r="AS536" s="63"/>
      <c r="AT536" s="63"/>
      <c r="AU536" s="63"/>
      <c r="AV536" s="63"/>
      <c r="AW536" s="63"/>
      <c r="AX536" s="63"/>
      <c r="AY536" s="63"/>
    </row>
    <row r="537" spans="1:51" ht="14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  <c r="AA537" s="63"/>
      <c r="AB537" s="63"/>
      <c r="AC537" s="63"/>
      <c r="AD537" s="63"/>
      <c r="AE537" s="63"/>
      <c r="AF537" s="63"/>
      <c r="AG537" s="63"/>
      <c r="AH537" s="63"/>
      <c r="AI537" s="63"/>
      <c r="AJ537" s="63"/>
      <c r="AK537" s="63"/>
      <c r="AL537" s="63"/>
      <c r="AM537" s="63"/>
      <c r="AN537" s="63"/>
      <c r="AO537" s="63"/>
      <c r="AP537" s="63"/>
      <c r="AQ537" s="63"/>
      <c r="AR537" s="63"/>
      <c r="AS537" s="63"/>
      <c r="AT537" s="63"/>
      <c r="AU537" s="63"/>
      <c r="AV537" s="63"/>
      <c r="AW537" s="63"/>
      <c r="AX537" s="63"/>
      <c r="AY537" s="63"/>
    </row>
    <row r="538" spans="1:51" ht="14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  <c r="AA538" s="63"/>
      <c r="AB538" s="63"/>
      <c r="AC538" s="63"/>
      <c r="AD538" s="63"/>
      <c r="AE538" s="63"/>
      <c r="AF538" s="63"/>
      <c r="AG538" s="63"/>
      <c r="AH538" s="63"/>
      <c r="AI538" s="63"/>
      <c r="AJ538" s="63"/>
      <c r="AK538" s="63"/>
      <c r="AL538" s="63"/>
      <c r="AM538" s="63"/>
      <c r="AN538" s="63"/>
      <c r="AO538" s="63"/>
      <c r="AP538" s="63"/>
      <c r="AQ538" s="63"/>
      <c r="AR538" s="63"/>
      <c r="AS538" s="63"/>
      <c r="AT538" s="63"/>
      <c r="AU538" s="63"/>
      <c r="AV538" s="63"/>
      <c r="AW538" s="63"/>
      <c r="AX538" s="63"/>
      <c r="AY538" s="63"/>
    </row>
    <row r="539" spans="1:51" ht="14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  <c r="AA539" s="63"/>
      <c r="AB539" s="63"/>
      <c r="AC539" s="63"/>
      <c r="AD539" s="63"/>
      <c r="AE539" s="63"/>
      <c r="AF539" s="63"/>
      <c r="AG539" s="63"/>
      <c r="AH539" s="63"/>
      <c r="AI539" s="63"/>
      <c r="AJ539" s="63"/>
      <c r="AK539" s="63"/>
      <c r="AL539" s="63"/>
      <c r="AM539" s="63"/>
      <c r="AN539" s="63"/>
      <c r="AO539" s="63"/>
      <c r="AP539" s="63"/>
      <c r="AQ539" s="63"/>
      <c r="AR539" s="63"/>
      <c r="AS539" s="63"/>
      <c r="AT539" s="63"/>
      <c r="AU539" s="63"/>
      <c r="AV539" s="63"/>
      <c r="AW539" s="63"/>
      <c r="AX539" s="63"/>
      <c r="AY539" s="63"/>
    </row>
    <row r="540" spans="1:51" ht="14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  <c r="AA540" s="63"/>
      <c r="AB540" s="63"/>
      <c r="AC540" s="63"/>
      <c r="AD540" s="63"/>
      <c r="AE540" s="63"/>
      <c r="AF540" s="63"/>
      <c r="AG540" s="63"/>
      <c r="AH540" s="63"/>
      <c r="AI540" s="63"/>
      <c r="AJ540" s="63"/>
      <c r="AK540" s="63"/>
      <c r="AL540" s="63"/>
      <c r="AM540" s="63"/>
      <c r="AN540" s="63"/>
      <c r="AO540" s="63"/>
      <c r="AP540" s="63"/>
      <c r="AQ540" s="63"/>
      <c r="AR540" s="63"/>
      <c r="AS540" s="63"/>
      <c r="AT540" s="63"/>
      <c r="AU540" s="63"/>
      <c r="AV540" s="63"/>
      <c r="AW540" s="63"/>
      <c r="AX540" s="63"/>
      <c r="AY540" s="63"/>
    </row>
    <row r="541" spans="1:51" ht="14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  <c r="AA541" s="63"/>
      <c r="AB541" s="63"/>
      <c r="AC541" s="63"/>
      <c r="AD541" s="63"/>
      <c r="AE541" s="63"/>
      <c r="AF541" s="63"/>
      <c r="AG541" s="63"/>
      <c r="AH541" s="63"/>
      <c r="AI541" s="63"/>
      <c r="AJ541" s="63"/>
      <c r="AK541" s="63"/>
      <c r="AL541" s="63"/>
      <c r="AM541" s="63"/>
      <c r="AN541" s="63"/>
      <c r="AO541" s="63"/>
      <c r="AP541" s="63"/>
      <c r="AQ541" s="63"/>
      <c r="AR541" s="63"/>
      <c r="AS541" s="63"/>
      <c r="AT541" s="63"/>
      <c r="AU541" s="63"/>
      <c r="AV541" s="63"/>
      <c r="AW541" s="63"/>
      <c r="AX541" s="63"/>
      <c r="AY541" s="63"/>
    </row>
    <row r="542" spans="1:51" ht="14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  <c r="AA542" s="63"/>
      <c r="AB542" s="63"/>
      <c r="AC542" s="63"/>
      <c r="AD542" s="63"/>
      <c r="AE542" s="63"/>
      <c r="AF542" s="63"/>
      <c r="AG542" s="63"/>
      <c r="AH542" s="63"/>
      <c r="AI542" s="63"/>
      <c r="AJ542" s="63"/>
      <c r="AK542" s="63"/>
      <c r="AL542" s="63"/>
      <c r="AM542" s="63"/>
      <c r="AN542" s="63"/>
      <c r="AO542" s="63"/>
      <c r="AP542" s="63"/>
      <c r="AQ542" s="63"/>
      <c r="AR542" s="63"/>
      <c r="AS542" s="63"/>
      <c r="AT542" s="63"/>
      <c r="AU542" s="63"/>
      <c r="AV542" s="63"/>
      <c r="AW542" s="63"/>
      <c r="AX542" s="63"/>
      <c r="AY542" s="63"/>
    </row>
    <row r="543" spans="1:51" ht="14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  <c r="AA543" s="63"/>
      <c r="AB543" s="63"/>
      <c r="AC543" s="63"/>
      <c r="AD543" s="63"/>
      <c r="AE543" s="63"/>
      <c r="AF543" s="63"/>
      <c r="AG543" s="63"/>
      <c r="AH543" s="63"/>
      <c r="AI543" s="63"/>
      <c r="AJ543" s="63"/>
      <c r="AK543" s="63"/>
      <c r="AL543" s="63"/>
      <c r="AM543" s="63"/>
      <c r="AN543" s="63"/>
      <c r="AO543" s="63"/>
      <c r="AP543" s="63"/>
      <c r="AQ543" s="63"/>
      <c r="AR543" s="63"/>
      <c r="AS543" s="63"/>
      <c r="AT543" s="63"/>
      <c r="AU543" s="63"/>
      <c r="AV543" s="63"/>
      <c r="AW543" s="63"/>
      <c r="AX543" s="63"/>
      <c r="AY543" s="63"/>
    </row>
    <row r="544" spans="1:51" ht="14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  <c r="AA544" s="63"/>
      <c r="AB544" s="63"/>
      <c r="AC544" s="63"/>
      <c r="AD544" s="63"/>
      <c r="AE544" s="63"/>
      <c r="AF544" s="63"/>
      <c r="AG544" s="63"/>
      <c r="AH544" s="63"/>
      <c r="AI544" s="63"/>
      <c r="AJ544" s="63"/>
      <c r="AK544" s="63"/>
      <c r="AL544" s="63"/>
      <c r="AM544" s="63"/>
      <c r="AN544" s="63"/>
      <c r="AO544" s="63"/>
      <c r="AP544" s="63"/>
      <c r="AQ544" s="63"/>
      <c r="AR544" s="63"/>
      <c r="AS544" s="63"/>
      <c r="AT544" s="63"/>
      <c r="AU544" s="63"/>
      <c r="AV544" s="63"/>
      <c r="AW544" s="63"/>
      <c r="AX544" s="63"/>
      <c r="AY544" s="63"/>
    </row>
    <row r="545" spans="1:51" ht="14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  <c r="AA545" s="63"/>
      <c r="AB545" s="63"/>
      <c r="AC545" s="63"/>
      <c r="AD545" s="63"/>
      <c r="AE545" s="63"/>
      <c r="AF545" s="63"/>
      <c r="AG545" s="63"/>
      <c r="AH545" s="63"/>
      <c r="AI545" s="63"/>
      <c r="AJ545" s="63"/>
      <c r="AK545" s="63"/>
      <c r="AL545" s="63"/>
      <c r="AM545" s="63"/>
      <c r="AN545" s="63"/>
      <c r="AO545" s="63"/>
      <c r="AP545" s="63"/>
      <c r="AQ545" s="63"/>
      <c r="AR545" s="63"/>
      <c r="AS545" s="63"/>
      <c r="AT545" s="63"/>
      <c r="AU545" s="63"/>
      <c r="AV545" s="63"/>
      <c r="AW545" s="63"/>
      <c r="AX545" s="63"/>
      <c r="AY545" s="63"/>
    </row>
    <row r="546" spans="1:51" ht="14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  <c r="AA546" s="63"/>
      <c r="AB546" s="63"/>
      <c r="AC546" s="63"/>
      <c r="AD546" s="63"/>
      <c r="AE546" s="63"/>
      <c r="AF546" s="63"/>
      <c r="AG546" s="63"/>
      <c r="AH546" s="63"/>
      <c r="AI546" s="63"/>
      <c r="AJ546" s="63"/>
      <c r="AK546" s="63"/>
      <c r="AL546" s="63"/>
      <c r="AM546" s="63"/>
      <c r="AN546" s="63"/>
      <c r="AO546" s="63"/>
      <c r="AP546" s="63"/>
      <c r="AQ546" s="63"/>
      <c r="AR546" s="63"/>
      <c r="AS546" s="63"/>
      <c r="AT546" s="63"/>
      <c r="AU546" s="63"/>
      <c r="AV546" s="63"/>
      <c r="AW546" s="63"/>
      <c r="AX546" s="63"/>
      <c r="AY546" s="63"/>
    </row>
    <row r="547" spans="1:51" ht="14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  <c r="AA547" s="63"/>
      <c r="AB547" s="63"/>
      <c r="AC547" s="63"/>
      <c r="AD547" s="63"/>
      <c r="AE547" s="63"/>
      <c r="AF547" s="63"/>
      <c r="AG547" s="63"/>
      <c r="AH547" s="63"/>
      <c r="AI547" s="63"/>
      <c r="AJ547" s="63"/>
      <c r="AK547" s="63"/>
      <c r="AL547" s="63"/>
      <c r="AM547" s="63"/>
      <c r="AN547" s="63"/>
      <c r="AO547" s="63"/>
      <c r="AP547" s="63"/>
      <c r="AQ547" s="63"/>
      <c r="AR547" s="63"/>
      <c r="AS547" s="63"/>
      <c r="AT547" s="63"/>
      <c r="AU547" s="63"/>
      <c r="AV547" s="63"/>
      <c r="AW547" s="63"/>
      <c r="AX547" s="63"/>
      <c r="AY547" s="63"/>
    </row>
    <row r="548" spans="1:51" ht="14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  <c r="AA548" s="63"/>
      <c r="AB548" s="63"/>
      <c r="AC548" s="63"/>
      <c r="AD548" s="63"/>
      <c r="AE548" s="63"/>
      <c r="AF548" s="63"/>
      <c r="AG548" s="63"/>
      <c r="AH548" s="63"/>
      <c r="AI548" s="63"/>
      <c r="AJ548" s="63"/>
      <c r="AK548" s="63"/>
      <c r="AL548" s="63"/>
      <c r="AM548" s="63"/>
      <c r="AN548" s="63"/>
      <c r="AO548" s="63"/>
      <c r="AP548" s="63"/>
      <c r="AQ548" s="63"/>
      <c r="AR548" s="63"/>
      <c r="AS548" s="63"/>
      <c r="AT548" s="63"/>
      <c r="AU548" s="63"/>
      <c r="AV548" s="63"/>
      <c r="AW548" s="63"/>
      <c r="AX548" s="63"/>
      <c r="AY548" s="63"/>
    </row>
    <row r="549" spans="1:51" ht="14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  <c r="AA549" s="63"/>
      <c r="AB549" s="63"/>
      <c r="AC549" s="63"/>
      <c r="AD549" s="63"/>
      <c r="AE549" s="63"/>
      <c r="AF549" s="63"/>
      <c r="AG549" s="63"/>
      <c r="AH549" s="63"/>
      <c r="AI549" s="63"/>
      <c r="AJ549" s="63"/>
      <c r="AK549" s="63"/>
      <c r="AL549" s="63"/>
      <c r="AM549" s="63"/>
      <c r="AN549" s="63"/>
      <c r="AO549" s="63"/>
      <c r="AP549" s="63"/>
      <c r="AQ549" s="63"/>
      <c r="AR549" s="63"/>
      <c r="AS549" s="63"/>
      <c r="AT549" s="63"/>
      <c r="AU549" s="63"/>
      <c r="AV549" s="63"/>
      <c r="AW549" s="63"/>
      <c r="AX549" s="63"/>
      <c r="AY549" s="63"/>
    </row>
    <row r="550" spans="1:51" ht="14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  <c r="AA550" s="63"/>
      <c r="AB550" s="63"/>
      <c r="AC550" s="63"/>
      <c r="AD550" s="63"/>
      <c r="AE550" s="63"/>
      <c r="AF550" s="63"/>
      <c r="AG550" s="63"/>
      <c r="AH550" s="63"/>
      <c r="AI550" s="63"/>
      <c r="AJ550" s="63"/>
      <c r="AK550" s="63"/>
      <c r="AL550" s="63"/>
      <c r="AM550" s="63"/>
      <c r="AN550" s="63"/>
      <c r="AO550" s="63"/>
      <c r="AP550" s="63"/>
      <c r="AQ550" s="63"/>
      <c r="AR550" s="63"/>
      <c r="AS550" s="63"/>
      <c r="AT550" s="63"/>
      <c r="AU550" s="63"/>
      <c r="AV550" s="63"/>
      <c r="AW550" s="63"/>
      <c r="AX550" s="63"/>
      <c r="AY550" s="63"/>
    </row>
    <row r="551" spans="1:51" ht="14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  <c r="AA551" s="63"/>
      <c r="AB551" s="63"/>
      <c r="AC551" s="63"/>
      <c r="AD551" s="63"/>
      <c r="AE551" s="63"/>
      <c r="AF551" s="63"/>
      <c r="AG551" s="63"/>
      <c r="AH551" s="63"/>
      <c r="AI551" s="63"/>
      <c r="AJ551" s="63"/>
      <c r="AK551" s="63"/>
      <c r="AL551" s="63"/>
      <c r="AM551" s="63"/>
      <c r="AN551" s="63"/>
      <c r="AO551" s="63"/>
      <c r="AP551" s="63"/>
      <c r="AQ551" s="63"/>
      <c r="AR551" s="63"/>
      <c r="AS551" s="63"/>
      <c r="AT551" s="63"/>
      <c r="AU551" s="63"/>
      <c r="AV551" s="63"/>
      <c r="AW551" s="63"/>
      <c r="AX551" s="63"/>
      <c r="AY551" s="63"/>
    </row>
    <row r="552" spans="1:51" ht="14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  <c r="AA552" s="63"/>
      <c r="AB552" s="63"/>
      <c r="AC552" s="63"/>
      <c r="AD552" s="63"/>
      <c r="AE552" s="63"/>
      <c r="AF552" s="63"/>
      <c r="AG552" s="63"/>
      <c r="AH552" s="63"/>
      <c r="AI552" s="63"/>
      <c r="AJ552" s="63"/>
      <c r="AK552" s="63"/>
      <c r="AL552" s="63"/>
      <c r="AM552" s="63"/>
      <c r="AN552" s="63"/>
      <c r="AO552" s="63"/>
      <c r="AP552" s="63"/>
      <c r="AQ552" s="63"/>
      <c r="AR552" s="63"/>
      <c r="AS552" s="63"/>
      <c r="AT552" s="63"/>
      <c r="AU552" s="63"/>
      <c r="AV552" s="63"/>
      <c r="AW552" s="63"/>
      <c r="AX552" s="63"/>
      <c r="AY552" s="63"/>
    </row>
    <row r="553" spans="1:51" ht="14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  <c r="AA553" s="63"/>
      <c r="AB553" s="63"/>
      <c r="AC553" s="63"/>
      <c r="AD553" s="63"/>
      <c r="AE553" s="63"/>
      <c r="AF553" s="63"/>
      <c r="AG553" s="63"/>
      <c r="AH553" s="63"/>
      <c r="AI553" s="63"/>
      <c r="AJ553" s="63"/>
      <c r="AK553" s="63"/>
      <c r="AL553" s="63"/>
      <c r="AM553" s="63"/>
      <c r="AN553" s="63"/>
      <c r="AO553" s="63"/>
      <c r="AP553" s="63"/>
      <c r="AQ553" s="63"/>
      <c r="AR553" s="63"/>
      <c r="AS553" s="63"/>
      <c r="AT553" s="63"/>
      <c r="AU553" s="63"/>
      <c r="AV553" s="63"/>
      <c r="AW553" s="63"/>
      <c r="AX553" s="63"/>
      <c r="AY553" s="63"/>
    </row>
    <row r="554" spans="1:51" ht="14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  <c r="AA554" s="63"/>
      <c r="AB554" s="63"/>
      <c r="AC554" s="63"/>
      <c r="AD554" s="63"/>
      <c r="AE554" s="63"/>
      <c r="AF554" s="63"/>
      <c r="AG554" s="63"/>
      <c r="AH554" s="63"/>
      <c r="AI554" s="63"/>
      <c r="AJ554" s="63"/>
      <c r="AK554" s="63"/>
      <c r="AL554" s="63"/>
      <c r="AM554" s="63"/>
      <c r="AN554" s="63"/>
      <c r="AO554" s="63"/>
      <c r="AP554" s="63"/>
      <c r="AQ554" s="63"/>
      <c r="AR554" s="63"/>
      <c r="AS554" s="63"/>
      <c r="AT554" s="63"/>
      <c r="AU554" s="63"/>
      <c r="AV554" s="63"/>
      <c r="AW554" s="63"/>
      <c r="AX554" s="63"/>
      <c r="AY554" s="63"/>
    </row>
    <row r="555" spans="1:51" ht="14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  <c r="AA555" s="63"/>
      <c r="AB555" s="63"/>
      <c r="AC555" s="63"/>
      <c r="AD555" s="63"/>
      <c r="AE555" s="63"/>
      <c r="AF555" s="63"/>
      <c r="AG555" s="63"/>
      <c r="AH555" s="63"/>
      <c r="AI555" s="63"/>
      <c r="AJ555" s="63"/>
      <c r="AK555" s="63"/>
      <c r="AL555" s="63"/>
      <c r="AM555" s="63"/>
      <c r="AN555" s="63"/>
      <c r="AO555" s="63"/>
      <c r="AP555" s="63"/>
      <c r="AQ555" s="63"/>
      <c r="AR555" s="63"/>
      <c r="AS555" s="63"/>
      <c r="AT555" s="63"/>
      <c r="AU555" s="63"/>
      <c r="AV555" s="63"/>
      <c r="AW555" s="63"/>
      <c r="AX555" s="63"/>
      <c r="AY555" s="63"/>
    </row>
    <row r="556" spans="1:51" ht="14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  <c r="AA556" s="63"/>
      <c r="AB556" s="63"/>
      <c r="AC556" s="63"/>
      <c r="AD556" s="63"/>
      <c r="AE556" s="63"/>
      <c r="AF556" s="63"/>
      <c r="AG556" s="63"/>
      <c r="AH556" s="63"/>
      <c r="AI556" s="63"/>
      <c r="AJ556" s="63"/>
      <c r="AK556" s="63"/>
      <c r="AL556" s="63"/>
      <c r="AM556" s="63"/>
      <c r="AN556" s="63"/>
      <c r="AO556" s="63"/>
      <c r="AP556" s="63"/>
      <c r="AQ556" s="63"/>
      <c r="AR556" s="63"/>
      <c r="AS556" s="63"/>
      <c r="AT556" s="63"/>
      <c r="AU556" s="63"/>
      <c r="AV556" s="63"/>
      <c r="AW556" s="63"/>
      <c r="AX556" s="63"/>
      <c r="AY556" s="63"/>
    </row>
    <row r="557" spans="1:51" ht="14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  <c r="AA557" s="63"/>
      <c r="AB557" s="63"/>
      <c r="AC557" s="63"/>
      <c r="AD557" s="63"/>
      <c r="AE557" s="63"/>
      <c r="AF557" s="63"/>
      <c r="AG557" s="63"/>
      <c r="AH557" s="63"/>
      <c r="AI557" s="63"/>
      <c r="AJ557" s="63"/>
      <c r="AK557" s="63"/>
      <c r="AL557" s="63"/>
      <c r="AM557" s="63"/>
      <c r="AN557" s="63"/>
      <c r="AO557" s="63"/>
      <c r="AP557" s="63"/>
      <c r="AQ557" s="63"/>
      <c r="AR557" s="63"/>
      <c r="AS557" s="63"/>
      <c r="AT557" s="63"/>
      <c r="AU557" s="63"/>
      <c r="AV557" s="63"/>
      <c r="AW557" s="63"/>
      <c r="AX557" s="63"/>
      <c r="AY557" s="63"/>
    </row>
    <row r="558" spans="1:51" ht="14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  <c r="AA558" s="63"/>
      <c r="AB558" s="63"/>
      <c r="AC558" s="63"/>
      <c r="AD558" s="63"/>
      <c r="AE558" s="63"/>
      <c r="AF558" s="63"/>
      <c r="AG558" s="63"/>
      <c r="AH558" s="63"/>
      <c r="AI558" s="63"/>
      <c r="AJ558" s="63"/>
      <c r="AK558" s="63"/>
      <c r="AL558" s="63"/>
      <c r="AM558" s="63"/>
      <c r="AN558" s="63"/>
      <c r="AO558" s="63"/>
      <c r="AP558" s="63"/>
      <c r="AQ558" s="63"/>
      <c r="AR558" s="63"/>
      <c r="AS558" s="63"/>
      <c r="AT558" s="63"/>
      <c r="AU558" s="63"/>
      <c r="AV558" s="63"/>
      <c r="AW558" s="63"/>
      <c r="AX558" s="63"/>
      <c r="AY558" s="63"/>
    </row>
    <row r="559" spans="1:51" ht="14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  <c r="AA559" s="63"/>
      <c r="AB559" s="63"/>
      <c r="AC559" s="63"/>
      <c r="AD559" s="63"/>
      <c r="AE559" s="63"/>
      <c r="AF559" s="63"/>
      <c r="AG559" s="63"/>
      <c r="AH559" s="63"/>
      <c r="AI559" s="63"/>
      <c r="AJ559" s="63"/>
      <c r="AK559" s="63"/>
      <c r="AL559" s="63"/>
      <c r="AM559" s="63"/>
      <c r="AN559" s="63"/>
      <c r="AO559" s="63"/>
      <c r="AP559" s="63"/>
      <c r="AQ559" s="63"/>
      <c r="AR559" s="63"/>
      <c r="AS559" s="63"/>
      <c r="AT559" s="63"/>
      <c r="AU559" s="63"/>
      <c r="AV559" s="63"/>
      <c r="AW559" s="63"/>
      <c r="AX559" s="63"/>
      <c r="AY559" s="63"/>
    </row>
    <row r="560" spans="1:51" ht="14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  <c r="AA560" s="63"/>
      <c r="AB560" s="63"/>
      <c r="AC560" s="63"/>
      <c r="AD560" s="63"/>
      <c r="AE560" s="63"/>
      <c r="AF560" s="63"/>
      <c r="AG560" s="63"/>
      <c r="AH560" s="63"/>
      <c r="AI560" s="63"/>
      <c r="AJ560" s="63"/>
      <c r="AK560" s="63"/>
      <c r="AL560" s="63"/>
      <c r="AM560" s="63"/>
      <c r="AN560" s="63"/>
      <c r="AO560" s="63"/>
      <c r="AP560" s="63"/>
      <c r="AQ560" s="63"/>
      <c r="AR560" s="63"/>
      <c r="AS560" s="63"/>
      <c r="AT560" s="63"/>
      <c r="AU560" s="63"/>
      <c r="AV560" s="63"/>
      <c r="AW560" s="63"/>
      <c r="AX560" s="63"/>
      <c r="AY560" s="63"/>
    </row>
    <row r="561" spans="1:51" ht="14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  <c r="AA561" s="63"/>
      <c r="AB561" s="63"/>
      <c r="AC561" s="63"/>
      <c r="AD561" s="63"/>
      <c r="AE561" s="63"/>
      <c r="AF561" s="63"/>
      <c r="AG561" s="63"/>
      <c r="AH561" s="63"/>
      <c r="AI561" s="63"/>
      <c r="AJ561" s="63"/>
      <c r="AK561" s="63"/>
      <c r="AL561" s="63"/>
      <c r="AM561" s="63"/>
      <c r="AN561" s="63"/>
      <c r="AO561" s="63"/>
      <c r="AP561" s="63"/>
      <c r="AQ561" s="63"/>
      <c r="AR561" s="63"/>
      <c r="AS561" s="63"/>
      <c r="AT561" s="63"/>
      <c r="AU561" s="63"/>
      <c r="AV561" s="63"/>
      <c r="AW561" s="63"/>
      <c r="AX561" s="63"/>
      <c r="AY561" s="63"/>
    </row>
    <row r="562" spans="1:51" ht="14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  <c r="AA562" s="63"/>
      <c r="AB562" s="63"/>
      <c r="AC562" s="63"/>
      <c r="AD562" s="63"/>
      <c r="AE562" s="63"/>
      <c r="AF562" s="63"/>
      <c r="AG562" s="63"/>
      <c r="AH562" s="63"/>
      <c r="AI562" s="63"/>
      <c r="AJ562" s="63"/>
      <c r="AK562" s="63"/>
      <c r="AL562" s="63"/>
      <c r="AM562" s="63"/>
      <c r="AN562" s="63"/>
      <c r="AO562" s="63"/>
      <c r="AP562" s="63"/>
      <c r="AQ562" s="63"/>
      <c r="AR562" s="63"/>
      <c r="AS562" s="63"/>
      <c r="AT562" s="63"/>
      <c r="AU562" s="63"/>
      <c r="AV562" s="63"/>
      <c r="AW562" s="63"/>
      <c r="AX562" s="63"/>
      <c r="AY562" s="63"/>
    </row>
    <row r="563" spans="1:51" ht="14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  <c r="AA563" s="63"/>
      <c r="AB563" s="63"/>
      <c r="AC563" s="63"/>
      <c r="AD563" s="63"/>
      <c r="AE563" s="63"/>
      <c r="AF563" s="63"/>
      <c r="AG563" s="63"/>
      <c r="AH563" s="63"/>
      <c r="AI563" s="63"/>
      <c r="AJ563" s="63"/>
      <c r="AK563" s="63"/>
      <c r="AL563" s="63"/>
      <c r="AM563" s="63"/>
      <c r="AN563" s="63"/>
      <c r="AO563" s="63"/>
      <c r="AP563" s="63"/>
      <c r="AQ563" s="63"/>
      <c r="AR563" s="63"/>
      <c r="AS563" s="63"/>
      <c r="AT563" s="63"/>
      <c r="AU563" s="63"/>
      <c r="AV563" s="63"/>
      <c r="AW563" s="63"/>
      <c r="AX563" s="63"/>
      <c r="AY563" s="63"/>
    </row>
    <row r="564" spans="1:51" ht="14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  <c r="AA564" s="63"/>
      <c r="AB564" s="63"/>
      <c r="AC564" s="63"/>
      <c r="AD564" s="63"/>
      <c r="AE564" s="63"/>
      <c r="AF564" s="63"/>
      <c r="AG564" s="63"/>
      <c r="AH564" s="63"/>
      <c r="AI564" s="63"/>
      <c r="AJ564" s="63"/>
      <c r="AK564" s="63"/>
      <c r="AL564" s="63"/>
      <c r="AM564" s="63"/>
      <c r="AN564" s="63"/>
      <c r="AO564" s="63"/>
      <c r="AP564" s="63"/>
      <c r="AQ564" s="63"/>
      <c r="AR564" s="63"/>
      <c r="AS564" s="63"/>
      <c r="AT564" s="63"/>
      <c r="AU564" s="63"/>
      <c r="AV564" s="63"/>
      <c r="AW564" s="63"/>
      <c r="AX564" s="63"/>
      <c r="AY564" s="63"/>
    </row>
    <row r="565" spans="1:51" ht="14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  <c r="AA565" s="63"/>
      <c r="AB565" s="63"/>
      <c r="AC565" s="63"/>
      <c r="AD565" s="63"/>
      <c r="AE565" s="63"/>
      <c r="AF565" s="63"/>
      <c r="AG565" s="63"/>
      <c r="AH565" s="63"/>
      <c r="AI565" s="63"/>
      <c r="AJ565" s="63"/>
      <c r="AK565" s="63"/>
      <c r="AL565" s="63"/>
      <c r="AM565" s="63"/>
      <c r="AN565" s="63"/>
      <c r="AO565" s="63"/>
      <c r="AP565" s="63"/>
      <c r="AQ565" s="63"/>
      <c r="AR565" s="63"/>
      <c r="AS565" s="63"/>
      <c r="AT565" s="63"/>
      <c r="AU565" s="63"/>
      <c r="AV565" s="63"/>
      <c r="AW565" s="63"/>
      <c r="AX565" s="63"/>
      <c r="AY565" s="63"/>
    </row>
    <row r="566" spans="1:51" ht="14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  <c r="AA566" s="63"/>
      <c r="AB566" s="63"/>
      <c r="AC566" s="63"/>
      <c r="AD566" s="63"/>
      <c r="AE566" s="63"/>
      <c r="AF566" s="63"/>
      <c r="AG566" s="63"/>
      <c r="AH566" s="63"/>
      <c r="AI566" s="63"/>
      <c r="AJ566" s="63"/>
      <c r="AK566" s="63"/>
      <c r="AL566" s="63"/>
      <c r="AM566" s="63"/>
      <c r="AN566" s="63"/>
      <c r="AO566" s="63"/>
      <c r="AP566" s="63"/>
      <c r="AQ566" s="63"/>
      <c r="AR566" s="63"/>
      <c r="AS566" s="63"/>
      <c r="AT566" s="63"/>
      <c r="AU566" s="63"/>
      <c r="AV566" s="63"/>
      <c r="AW566" s="63"/>
      <c r="AX566" s="63"/>
      <c r="AY566" s="63"/>
    </row>
    <row r="567" spans="1:51" ht="14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  <c r="AA567" s="63"/>
      <c r="AB567" s="63"/>
      <c r="AC567" s="63"/>
      <c r="AD567" s="63"/>
      <c r="AE567" s="63"/>
      <c r="AF567" s="63"/>
      <c r="AG567" s="63"/>
      <c r="AH567" s="63"/>
      <c r="AI567" s="63"/>
      <c r="AJ567" s="63"/>
      <c r="AK567" s="63"/>
      <c r="AL567" s="63"/>
      <c r="AM567" s="63"/>
      <c r="AN567" s="63"/>
      <c r="AO567" s="63"/>
      <c r="AP567" s="63"/>
      <c r="AQ567" s="63"/>
      <c r="AR567" s="63"/>
      <c r="AS567" s="63"/>
      <c r="AT567" s="63"/>
      <c r="AU567" s="63"/>
      <c r="AV567" s="63"/>
      <c r="AW567" s="63"/>
      <c r="AX567" s="63"/>
      <c r="AY567" s="63"/>
    </row>
    <row r="568" spans="1:51" ht="14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  <c r="AA568" s="63"/>
      <c r="AB568" s="63"/>
      <c r="AC568" s="63"/>
      <c r="AD568" s="63"/>
      <c r="AE568" s="63"/>
      <c r="AF568" s="63"/>
      <c r="AG568" s="63"/>
      <c r="AH568" s="63"/>
      <c r="AI568" s="63"/>
      <c r="AJ568" s="63"/>
      <c r="AK568" s="63"/>
      <c r="AL568" s="63"/>
      <c r="AM568" s="63"/>
      <c r="AN568" s="63"/>
      <c r="AO568" s="63"/>
      <c r="AP568" s="63"/>
      <c r="AQ568" s="63"/>
      <c r="AR568" s="63"/>
      <c r="AS568" s="63"/>
      <c r="AT568" s="63"/>
      <c r="AU568" s="63"/>
      <c r="AV568" s="63"/>
      <c r="AW568" s="63"/>
      <c r="AX568" s="63"/>
      <c r="AY568" s="63"/>
    </row>
    <row r="569" spans="1:51" ht="14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  <c r="AA569" s="63"/>
      <c r="AB569" s="63"/>
      <c r="AC569" s="63"/>
      <c r="AD569" s="63"/>
      <c r="AE569" s="63"/>
      <c r="AF569" s="63"/>
      <c r="AG569" s="63"/>
      <c r="AH569" s="63"/>
      <c r="AI569" s="63"/>
      <c r="AJ569" s="63"/>
      <c r="AK569" s="63"/>
      <c r="AL569" s="63"/>
      <c r="AM569" s="63"/>
      <c r="AN569" s="63"/>
      <c r="AO569" s="63"/>
      <c r="AP569" s="63"/>
      <c r="AQ569" s="63"/>
      <c r="AR569" s="63"/>
      <c r="AS569" s="63"/>
      <c r="AT569" s="63"/>
      <c r="AU569" s="63"/>
      <c r="AV569" s="63"/>
      <c r="AW569" s="63"/>
      <c r="AX569" s="63"/>
      <c r="AY569" s="63"/>
    </row>
    <row r="570" spans="1:51" ht="14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  <c r="AA570" s="63"/>
      <c r="AB570" s="63"/>
      <c r="AC570" s="63"/>
      <c r="AD570" s="63"/>
      <c r="AE570" s="63"/>
      <c r="AF570" s="63"/>
      <c r="AG570" s="63"/>
      <c r="AH570" s="63"/>
      <c r="AI570" s="63"/>
      <c r="AJ570" s="63"/>
      <c r="AK570" s="63"/>
      <c r="AL570" s="63"/>
      <c r="AM570" s="63"/>
      <c r="AN570" s="63"/>
      <c r="AO570" s="63"/>
      <c r="AP570" s="63"/>
      <c r="AQ570" s="63"/>
      <c r="AR570" s="63"/>
      <c r="AS570" s="63"/>
      <c r="AT570" s="63"/>
      <c r="AU570" s="63"/>
      <c r="AV570" s="63"/>
      <c r="AW570" s="63"/>
      <c r="AX570" s="63"/>
      <c r="AY570" s="63"/>
    </row>
    <row r="571" spans="1:51" ht="14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  <c r="AA571" s="63"/>
      <c r="AB571" s="63"/>
      <c r="AC571" s="63"/>
      <c r="AD571" s="63"/>
      <c r="AE571" s="63"/>
      <c r="AF571" s="63"/>
      <c r="AG571" s="63"/>
      <c r="AH571" s="63"/>
      <c r="AI571" s="63"/>
      <c r="AJ571" s="63"/>
      <c r="AK571" s="63"/>
      <c r="AL571" s="63"/>
      <c r="AM571" s="63"/>
      <c r="AN571" s="63"/>
      <c r="AO571" s="63"/>
      <c r="AP571" s="63"/>
      <c r="AQ571" s="63"/>
      <c r="AR571" s="63"/>
      <c r="AS571" s="63"/>
      <c r="AT571" s="63"/>
      <c r="AU571" s="63"/>
      <c r="AV571" s="63"/>
      <c r="AW571" s="63"/>
      <c r="AX571" s="63"/>
      <c r="AY571" s="63"/>
    </row>
    <row r="572" spans="1:51" ht="14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  <c r="AA572" s="63"/>
      <c r="AB572" s="63"/>
      <c r="AC572" s="63"/>
      <c r="AD572" s="63"/>
      <c r="AE572" s="63"/>
      <c r="AF572" s="63"/>
      <c r="AG572" s="63"/>
      <c r="AH572" s="63"/>
      <c r="AI572" s="63"/>
      <c r="AJ572" s="63"/>
      <c r="AK572" s="63"/>
      <c r="AL572" s="63"/>
      <c r="AM572" s="63"/>
      <c r="AN572" s="63"/>
      <c r="AO572" s="63"/>
      <c r="AP572" s="63"/>
      <c r="AQ572" s="63"/>
      <c r="AR572" s="63"/>
      <c r="AS572" s="63"/>
      <c r="AT572" s="63"/>
      <c r="AU572" s="63"/>
      <c r="AV572" s="63"/>
      <c r="AW572" s="63"/>
      <c r="AX572" s="63"/>
      <c r="AY572" s="63"/>
    </row>
    <row r="573" spans="1:51" ht="14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63"/>
      <c r="AD573" s="63"/>
      <c r="AE573" s="63"/>
      <c r="AF573" s="63"/>
      <c r="AG573" s="63"/>
      <c r="AH573" s="63"/>
      <c r="AI573" s="63"/>
      <c r="AJ573" s="63"/>
      <c r="AK573" s="63"/>
      <c r="AL573" s="63"/>
      <c r="AM573" s="63"/>
      <c r="AN573" s="63"/>
      <c r="AO573" s="63"/>
      <c r="AP573" s="63"/>
      <c r="AQ573" s="63"/>
      <c r="AR573" s="63"/>
      <c r="AS573" s="63"/>
      <c r="AT573" s="63"/>
      <c r="AU573" s="63"/>
      <c r="AV573" s="63"/>
      <c r="AW573" s="63"/>
      <c r="AX573" s="63"/>
      <c r="AY573" s="63"/>
    </row>
    <row r="574" spans="1:51" ht="14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  <c r="AA574" s="63"/>
      <c r="AB574" s="63"/>
      <c r="AC574" s="63"/>
      <c r="AD574" s="63"/>
      <c r="AE574" s="63"/>
      <c r="AF574" s="63"/>
      <c r="AG574" s="63"/>
      <c r="AH574" s="63"/>
      <c r="AI574" s="63"/>
      <c r="AJ574" s="63"/>
      <c r="AK574" s="63"/>
      <c r="AL574" s="63"/>
      <c r="AM574" s="63"/>
      <c r="AN574" s="63"/>
      <c r="AO574" s="63"/>
      <c r="AP574" s="63"/>
      <c r="AQ574" s="63"/>
      <c r="AR574" s="63"/>
      <c r="AS574" s="63"/>
      <c r="AT574" s="63"/>
      <c r="AU574" s="63"/>
      <c r="AV574" s="63"/>
      <c r="AW574" s="63"/>
      <c r="AX574" s="63"/>
      <c r="AY574" s="63"/>
    </row>
    <row r="575" spans="1:51" ht="14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63"/>
      <c r="AD575" s="63"/>
      <c r="AE575" s="63"/>
      <c r="AF575" s="63"/>
      <c r="AG575" s="63"/>
      <c r="AH575" s="63"/>
      <c r="AI575" s="63"/>
      <c r="AJ575" s="63"/>
      <c r="AK575" s="63"/>
      <c r="AL575" s="63"/>
      <c r="AM575" s="63"/>
      <c r="AN575" s="63"/>
      <c r="AO575" s="63"/>
      <c r="AP575" s="63"/>
      <c r="AQ575" s="63"/>
      <c r="AR575" s="63"/>
      <c r="AS575" s="63"/>
      <c r="AT575" s="63"/>
      <c r="AU575" s="63"/>
      <c r="AV575" s="63"/>
      <c r="AW575" s="63"/>
      <c r="AX575" s="63"/>
      <c r="AY575" s="63"/>
    </row>
    <row r="576" spans="1:51" ht="14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63"/>
      <c r="AD576" s="63"/>
      <c r="AE576" s="63"/>
      <c r="AF576" s="63"/>
      <c r="AG576" s="63"/>
      <c r="AH576" s="63"/>
      <c r="AI576" s="63"/>
      <c r="AJ576" s="63"/>
      <c r="AK576" s="63"/>
      <c r="AL576" s="63"/>
      <c r="AM576" s="63"/>
      <c r="AN576" s="63"/>
      <c r="AO576" s="63"/>
      <c r="AP576" s="63"/>
      <c r="AQ576" s="63"/>
      <c r="AR576" s="63"/>
      <c r="AS576" s="63"/>
      <c r="AT576" s="63"/>
      <c r="AU576" s="63"/>
      <c r="AV576" s="63"/>
      <c r="AW576" s="63"/>
      <c r="AX576" s="63"/>
      <c r="AY576" s="63"/>
    </row>
    <row r="577" spans="1:51" ht="14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  <c r="AA577" s="63"/>
      <c r="AB577" s="63"/>
      <c r="AC577" s="63"/>
      <c r="AD577" s="63"/>
      <c r="AE577" s="63"/>
      <c r="AF577" s="63"/>
      <c r="AG577" s="63"/>
      <c r="AH577" s="63"/>
      <c r="AI577" s="63"/>
      <c r="AJ577" s="63"/>
      <c r="AK577" s="63"/>
      <c r="AL577" s="63"/>
      <c r="AM577" s="63"/>
      <c r="AN577" s="63"/>
      <c r="AO577" s="63"/>
      <c r="AP577" s="63"/>
      <c r="AQ577" s="63"/>
      <c r="AR577" s="63"/>
      <c r="AS577" s="63"/>
      <c r="AT577" s="63"/>
      <c r="AU577" s="63"/>
      <c r="AV577" s="63"/>
      <c r="AW577" s="63"/>
      <c r="AX577" s="63"/>
      <c r="AY577" s="63"/>
    </row>
    <row r="578" spans="1:51" ht="14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63"/>
      <c r="AD578" s="63"/>
      <c r="AE578" s="63"/>
      <c r="AF578" s="63"/>
      <c r="AG578" s="63"/>
      <c r="AH578" s="63"/>
      <c r="AI578" s="63"/>
      <c r="AJ578" s="63"/>
      <c r="AK578" s="63"/>
      <c r="AL578" s="63"/>
      <c r="AM578" s="63"/>
      <c r="AN578" s="63"/>
      <c r="AO578" s="63"/>
      <c r="AP578" s="63"/>
      <c r="AQ578" s="63"/>
      <c r="AR578" s="63"/>
      <c r="AS578" s="63"/>
      <c r="AT578" s="63"/>
      <c r="AU578" s="63"/>
      <c r="AV578" s="63"/>
      <c r="AW578" s="63"/>
      <c r="AX578" s="63"/>
      <c r="AY578" s="63"/>
    </row>
    <row r="579" spans="1:51" ht="14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63"/>
      <c r="AD579" s="63"/>
      <c r="AE579" s="63"/>
      <c r="AF579" s="63"/>
      <c r="AG579" s="63"/>
      <c r="AH579" s="63"/>
      <c r="AI579" s="63"/>
      <c r="AJ579" s="63"/>
      <c r="AK579" s="63"/>
      <c r="AL579" s="63"/>
      <c r="AM579" s="63"/>
      <c r="AN579" s="63"/>
      <c r="AO579" s="63"/>
      <c r="AP579" s="63"/>
      <c r="AQ579" s="63"/>
      <c r="AR579" s="63"/>
      <c r="AS579" s="63"/>
      <c r="AT579" s="63"/>
      <c r="AU579" s="63"/>
      <c r="AV579" s="63"/>
      <c r="AW579" s="63"/>
      <c r="AX579" s="63"/>
      <c r="AY579" s="63"/>
    </row>
    <row r="580" spans="1:51" ht="14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63"/>
      <c r="AD580" s="63"/>
      <c r="AE580" s="63"/>
      <c r="AF580" s="63"/>
      <c r="AG580" s="63"/>
      <c r="AH580" s="63"/>
      <c r="AI580" s="63"/>
      <c r="AJ580" s="63"/>
      <c r="AK580" s="63"/>
      <c r="AL580" s="63"/>
      <c r="AM580" s="63"/>
      <c r="AN580" s="63"/>
      <c r="AO580" s="63"/>
      <c r="AP580" s="63"/>
      <c r="AQ580" s="63"/>
      <c r="AR580" s="63"/>
      <c r="AS580" s="63"/>
      <c r="AT580" s="63"/>
      <c r="AU580" s="63"/>
      <c r="AV580" s="63"/>
      <c r="AW580" s="63"/>
      <c r="AX580" s="63"/>
      <c r="AY580" s="63"/>
    </row>
    <row r="581" spans="1:51" ht="14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63"/>
      <c r="AD581" s="63"/>
      <c r="AE581" s="63"/>
      <c r="AF581" s="63"/>
      <c r="AG581" s="63"/>
      <c r="AH581" s="63"/>
      <c r="AI581" s="63"/>
      <c r="AJ581" s="63"/>
      <c r="AK581" s="63"/>
      <c r="AL581" s="63"/>
      <c r="AM581" s="63"/>
      <c r="AN581" s="63"/>
      <c r="AO581" s="63"/>
      <c r="AP581" s="63"/>
      <c r="AQ581" s="63"/>
      <c r="AR581" s="63"/>
      <c r="AS581" s="63"/>
      <c r="AT581" s="63"/>
      <c r="AU581" s="63"/>
      <c r="AV581" s="63"/>
      <c r="AW581" s="63"/>
      <c r="AX581" s="63"/>
      <c r="AY581" s="63"/>
    </row>
    <row r="582" spans="1:51" ht="14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  <c r="AA582" s="63"/>
      <c r="AB582" s="63"/>
      <c r="AC582" s="63"/>
      <c r="AD582" s="63"/>
      <c r="AE582" s="63"/>
      <c r="AF582" s="63"/>
      <c r="AG582" s="63"/>
      <c r="AH582" s="63"/>
      <c r="AI582" s="63"/>
      <c r="AJ582" s="63"/>
      <c r="AK582" s="63"/>
      <c r="AL582" s="63"/>
      <c r="AM582" s="63"/>
      <c r="AN582" s="63"/>
      <c r="AO582" s="63"/>
      <c r="AP582" s="63"/>
      <c r="AQ582" s="63"/>
      <c r="AR582" s="63"/>
      <c r="AS582" s="63"/>
      <c r="AT582" s="63"/>
      <c r="AU582" s="63"/>
      <c r="AV582" s="63"/>
      <c r="AW582" s="63"/>
      <c r="AX582" s="63"/>
      <c r="AY582" s="63"/>
    </row>
    <row r="583" spans="1:51" ht="14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63"/>
      <c r="AD583" s="63"/>
      <c r="AE583" s="63"/>
      <c r="AF583" s="63"/>
      <c r="AG583" s="63"/>
      <c r="AH583" s="63"/>
      <c r="AI583" s="63"/>
      <c r="AJ583" s="63"/>
      <c r="AK583" s="63"/>
      <c r="AL583" s="63"/>
      <c r="AM583" s="63"/>
      <c r="AN583" s="63"/>
      <c r="AO583" s="63"/>
      <c r="AP583" s="63"/>
      <c r="AQ583" s="63"/>
      <c r="AR583" s="63"/>
      <c r="AS583" s="63"/>
      <c r="AT583" s="63"/>
      <c r="AU583" s="63"/>
      <c r="AV583" s="63"/>
      <c r="AW583" s="63"/>
      <c r="AX583" s="63"/>
      <c r="AY583" s="63"/>
    </row>
    <row r="584" spans="1:51" ht="14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63"/>
      <c r="AD584" s="63"/>
      <c r="AE584" s="63"/>
      <c r="AF584" s="63"/>
      <c r="AG584" s="63"/>
      <c r="AH584" s="63"/>
      <c r="AI584" s="63"/>
      <c r="AJ584" s="63"/>
      <c r="AK584" s="63"/>
      <c r="AL584" s="63"/>
      <c r="AM584" s="63"/>
      <c r="AN584" s="63"/>
      <c r="AO584" s="63"/>
      <c r="AP584" s="63"/>
      <c r="AQ584" s="63"/>
      <c r="AR584" s="63"/>
      <c r="AS584" s="63"/>
      <c r="AT584" s="63"/>
      <c r="AU584" s="63"/>
      <c r="AV584" s="63"/>
      <c r="AW584" s="63"/>
      <c r="AX584" s="63"/>
      <c r="AY584" s="63"/>
    </row>
    <row r="585" spans="1:51" ht="14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63"/>
      <c r="AD585" s="63"/>
      <c r="AE585" s="63"/>
      <c r="AF585" s="63"/>
      <c r="AG585" s="63"/>
      <c r="AH585" s="63"/>
      <c r="AI585" s="63"/>
      <c r="AJ585" s="63"/>
      <c r="AK585" s="63"/>
      <c r="AL585" s="63"/>
      <c r="AM585" s="63"/>
      <c r="AN585" s="63"/>
      <c r="AO585" s="63"/>
      <c r="AP585" s="63"/>
      <c r="AQ585" s="63"/>
      <c r="AR585" s="63"/>
      <c r="AS585" s="63"/>
      <c r="AT585" s="63"/>
      <c r="AU585" s="63"/>
      <c r="AV585" s="63"/>
      <c r="AW585" s="63"/>
      <c r="AX585" s="63"/>
      <c r="AY585" s="63"/>
    </row>
    <row r="586" spans="1:51" ht="14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  <c r="AA586" s="63"/>
      <c r="AB586" s="63"/>
      <c r="AC586" s="63"/>
      <c r="AD586" s="63"/>
      <c r="AE586" s="63"/>
      <c r="AF586" s="63"/>
      <c r="AG586" s="63"/>
      <c r="AH586" s="63"/>
      <c r="AI586" s="63"/>
      <c r="AJ586" s="63"/>
      <c r="AK586" s="63"/>
      <c r="AL586" s="63"/>
      <c r="AM586" s="63"/>
      <c r="AN586" s="63"/>
      <c r="AO586" s="63"/>
      <c r="AP586" s="63"/>
      <c r="AQ586" s="63"/>
      <c r="AR586" s="63"/>
      <c r="AS586" s="63"/>
      <c r="AT586" s="63"/>
      <c r="AU586" s="63"/>
      <c r="AV586" s="63"/>
      <c r="AW586" s="63"/>
      <c r="AX586" s="63"/>
      <c r="AY586" s="63"/>
    </row>
    <row r="587" spans="1:51" ht="14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63"/>
      <c r="AE587" s="63"/>
      <c r="AF587" s="63"/>
      <c r="AG587" s="63"/>
      <c r="AH587" s="63"/>
      <c r="AI587" s="63"/>
      <c r="AJ587" s="63"/>
      <c r="AK587" s="63"/>
      <c r="AL587" s="63"/>
      <c r="AM587" s="63"/>
      <c r="AN587" s="63"/>
      <c r="AO587" s="63"/>
      <c r="AP587" s="63"/>
      <c r="AQ587" s="63"/>
      <c r="AR587" s="63"/>
      <c r="AS587" s="63"/>
      <c r="AT587" s="63"/>
      <c r="AU587" s="63"/>
      <c r="AV587" s="63"/>
      <c r="AW587" s="63"/>
      <c r="AX587" s="63"/>
      <c r="AY587" s="63"/>
    </row>
    <row r="588" spans="1:51" ht="14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63"/>
      <c r="AD588" s="63"/>
      <c r="AE588" s="63"/>
      <c r="AF588" s="63"/>
      <c r="AG588" s="63"/>
      <c r="AH588" s="63"/>
      <c r="AI588" s="63"/>
      <c r="AJ588" s="63"/>
      <c r="AK588" s="63"/>
      <c r="AL588" s="63"/>
      <c r="AM588" s="63"/>
      <c r="AN588" s="63"/>
      <c r="AO588" s="63"/>
      <c r="AP588" s="63"/>
      <c r="AQ588" s="63"/>
      <c r="AR588" s="63"/>
      <c r="AS588" s="63"/>
      <c r="AT588" s="63"/>
      <c r="AU588" s="63"/>
      <c r="AV588" s="63"/>
      <c r="AW588" s="63"/>
      <c r="AX588" s="63"/>
      <c r="AY588" s="63"/>
    </row>
    <row r="589" spans="1:51" ht="14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63"/>
      <c r="AD589" s="63"/>
      <c r="AE589" s="63"/>
      <c r="AF589" s="63"/>
      <c r="AG589" s="63"/>
      <c r="AH589" s="63"/>
      <c r="AI589" s="63"/>
      <c r="AJ589" s="63"/>
      <c r="AK589" s="63"/>
      <c r="AL589" s="63"/>
      <c r="AM589" s="63"/>
      <c r="AN589" s="63"/>
      <c r="AO589" s="63"/>
      <c r="AP589" s="63"/>
      <c r="AQ589" s="63"/>
      <c r="AR589" s="63"/>
      <c r="AS589" s="63"/>
      <c r="AT589" s="63"/>
      <c r="AU589" s="63"/>
      <c r="AV589" s="63"/>
      <c r="AW589" s="63"/>
      <c r="AX589" s="63"/>
      <c r="AY589" s="63"/>
    </row>
    <row r="590" spans="1:51" ht="14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63"/>
      <c r="AD590" s="63"/>
      <c r="AE590" s="63"/>
      <c r="AF590" s="63"/>
      <c r="AG590" s="63"/>
      <c r="AH590" s="63"/>
      <c r="AI590" s="63"/>
      <c r="AJ590" s="63"/>
      <c r="AK590" s="63"/>
      <c r="AL590" s="63"/>
      <c r="AM590" s="63"/>
      <c r="AN590" s="63"/>
      <c r="AO590" s="63"/>
      <c r="AP590" s="63"/>
      <c r="AQ590" s="63"/>
      <c r="AR590" s="63"/>
      <c r="AS590" s="63"/>
      <c r="AT590" s="63"/>
      <c r="AU590" s="63"/>
      <c r="AV590" s="63"/>
      <c r="AW590" s="63"/>
      <c r="AX590" s="63"/>
      <c r="AY590" s="63"/>
    </row>
    <row r="591" spans="1:51" ht="14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63"/>
      <c r="AD591" s="63"/>
      <c r="AE591" s="63"/>
      <c r="AF591" s="63"/>
      <c r="AG591" s="63"/>
      <c r="AH591" s="63"/>
      <c r="AI591" s="63"/>
      <c r="AJ591" s="63"/>
      <c r="AK591" s="63"/>
      <c r="AL591" s="63"/>
      <c r="AM591" s="63"/>
      <c r="AN591" s="63"/>
      <c r="AO591" s="63"/>
      <c r="AP591" s="63"/>
      <c r="AQ591" s="63"/>
      <c r="AR591" s="63"/>
      <c r="AS591" s="63"/>
      <c r="AT591" s="63"/>
      <c r="AU591" s="63"/>
      <c r="AV591" s="63"/>
      <c r="AW591" s="63"/>
      <c r="AX591" s="63"/>
      <c r="AY591" s="63"/>
    </row>
    <row r="592" spans="1:51" ht="14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63"/>
      <c r="AD592" s="63"/>
      <c r="AE592" s="63"/>
      <c r="AF592" s="63"/>
      <c r="AG592" s="63"/>
      <c r="AH592" s="63"/>
      <c r="AI592" s="63"/>
      <c r="AJ592" s="63"/>
      <c r="AK592" s="63"/>
      <c r="AL592" s="63"/>
      <c r="AM592" s="63"/>
      <c r="AN592" s="63"/>
      <c r="AO592" s="63"/>
      <c r="AP592" s="63"/>
      <c r="AQ592" s="63"/>
      <c r="AR592" s="63"/>
      <c r="AS592" s="63"/>
      <c r="AT592" s="63"/>
      <c r="AU592" s="63"/>
      <c r="AV592" s="63"/>
      <c r="AW592" s="63"/>
      <c r="AX592" s="63"/>
      <c r="AY592" s="63"/>
    </row>
    <row r="593" spans="1:51" ht="14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63"/>
      <c r="AD593" s="63"/>
      <c r="AE593" s="63"/>
      <c r="AF593" s="63"/>
      <c r="AG593" s="63"/>
      <c r="AH593" s="63"/>
      <c r="AI593" s="63"/>
      <c r="AJ593" s="63"/>
      <c r="AK593" s="63"/>
      <c r="AL593" s="63"/>
      <c r="AM593" s="63"/>
      <c r="AN593" s="63"/>
      <c r="AO593" s="63"/>
      <c r="AP593" s="63"/>
      <c r="AQ593" s="63"/>
      <c r="AR593" s="63"/>
      <c r="AS593" s="63"/>
      <c r="AT593" s="63"/>
      <c r="AU593" s="63"/>
      <c r="AV593" s="63"/>
      <c r="AW593" s="63"/>
      <c r="AX593" s="63"/>
      <c r="AY593" s="63"/>
    </row>
    <row r="594" spans="1:51" ht="14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  <c r="AA594" s="63"/>
      <c r="AB594" s="63"/>
      <c r="AC594" s="63"/>
      <c r="AD594" s="63"/>
      <c r="AE594" s="63"/>
      <c r="AF594" s="63"/>
      <c r="AG594" s="63"/>
      <c r="AH594" s="63"/>
      <c r="AI594" s="63"/>
      <c r="AJ594" s="63"/>
      <c r="AK594" s="63"/>
      <c r="AL594" s="63"/>
      <c r="AM594" s="63"/>
      <c r="AN594" s="63"/>
      <c r="AO594" s="63"/>
      <c r="AP594" s="63"/>
      <c r="AQ594" s="63"/>
      <c r="AR594" s="63"/>
      <c r="AS594" s="63"/>
      <c r="AT594" s="63"/>
      <c r="AU594" s="63"/>
      <c r="AV594" s="63"/>
      <c r="AW594" s="63"/>
      <c r="AX594" s="63"/>
      <c r="AY594" s="63"/>
    </row>
    <row r="595" spans="1:51" ht="14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  <c r="AA595" s="63"/>
      <c r="AB595" s="63"/>
      <c r="AC595" s="63"/>
      <c r="AD595" s="63"/>
      <c r="AE595" s="63"/>
      <c r="AF595" s="63"/>
      <c r="AG595" s="63"/>
      <c r="AH595" s="63"/>
      <c r="AI595" s="63"/>
      <c r="AJ595" s="63"/>
      <c r="AK595" s="63"/>
      <c r="AL595" s="63"/>
      <c r="AM595" s="63"/>
      <c r="AN595" s="63"/>
      <c r="AO595" s="63"/>
      <c r="AP595" s="63"/>
      <c r="AQ595" s="63"/>
      <c r="AR595" s="63"/>
      <c r="AS595" s="63"/>
      <c r="AT595" s="63"/>
      <c r="AU595" s="63"/>
      <c r="AV595" s="63"/>
      <c r="AW595" s="63"/>
      <c r="AX595" s="63"/>
      <c r="AY595" s="63"/>
    </row>
    <row r="596" spans="1:51" ht="14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  <c r="AL596" s="63"/>
      <c r="AM596" s="63"/>
      <c r="AN596" s="63"/>
      <c r="AO596" s="63"/>
      <c r="AP596" s="63"/>
      <c r="AQ596" s="63"/>
      <c r="AR596" s="63"/>
      <c r="AS596" s="63"/>
      <c r="AT596" s="63"/>
      <c r="AU596" s="63"/>
      <c r="AV596" s="63"/>
      <c r="AW596" s="63"/>
      <c r="AX596" s="63"/>
      <c r="AY596" s="63"/>
    </row>
    <row r="597" spans="1:51" ht="14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  <c r="AA597" s="63"/>
      <c r="AB597" s="63"/>
      <c r="AC597" s="63"/>
      <c r="AD597" s="63"/>
      <c r="AE597" s="63"/>
      <c r="AF597" s="63"/>
      <c r="AG597" s="63"/>
      <c r="AH597" s="63"/>
      <c r="AI597" s="63"/>
      <c r="AJ597" s="63"/>
      <c r="AK597" s="63"/>
      <c r="AL597" s="63"/>
      <c r="AM597" s="63"/>
      <c r="AN597" s="63"/>
      <c r="AO597" s="63"/>
      <c r="AP597" s="63"/>
      <c r="AQ597" s="63"/>
      <c r="AR597" s="63"/>
      <c r="AS597" s="63"/>
      <c r="AT597" s="63"/>
      <c r="AU597" s="63"/>
      <c r="AV597" s="63"/>
      <c r="AW597" s="63"/>
      <c r="AX597" s="63"/>
      <c r="AY597" s="63"/>
    </row>
    <row r="598" spans="1:51" ht="14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63"/>
      <c r="AD598" s="63"/>
      <c r="AE598" s="63"/>
      <c r="AF598" s="63"/>
      <c r="AG598" s="63"/>
      <c r="AH598" s="63"/>
      <c r="AI598" s="63"/>
      <c r="AJ598" s="63"/>
      <c r="AK598" s="63"/>
      <c r="AL598" s="63"/>
      <c r="AM598" s="63"/>
      <c r="AN598" s="63"/>
      <c r="AO598" s="63"/>
      <c r="AP598" s="63"/>
      <c r="AQ598" s="63"/>
      <c r="AR598" s="63"/>
      <c r="AS598" s="63"/>
      <c r="AT598" s="63"/>
      <c r="AU598" s="63"/>
      <c r="AV598" s="63"/>
      <c r="AW598" s="63"/>
      <c r="AX598" s="63"/>
      <c r="AY598" s="63"/>
    </row>
    <row r="599" spans="1:51" ht="14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63"/>
      <c r="AE599" s="63"/>
      <c r="AF599" s="63"/>
      <c r="AG599" s="63"/>
      <c r="AH599" s="63"/>
      <c r="AI599" s="63"/>
      <c r="AJ599" s="63"/>
      <c r="AK599" s="63"/>
      <c r="AL599" s="63"/>
      <c r="AM599" s="63"/>
      <c r="AN599" s="63"/>
      <c r="AO599" s="63"/>
      <c r="AP599" s="63"/>
      <c r="AQ599" s="63"/>
      <c r="AR599" s="63"/>
      <c r="AS599" s="63"/>
      <c r="AT599" s="63"/>
      <c r="AU599" s="63"/>
      <c r="AV599" s="63"/>
      <c r="AW599" s="63"/>
      <c r="AX599" s="63"/>
      <c r="AY599" s="63"/>
    </row>
    <row r="600" spans="1:51" ht="14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  <c r="AA600" s="63"/>
      <c r="AB600" s="63"/>
      <c r="AC600" s="63"/>
      <c r="AD600" s="63"/>
      <c r="AE600" s="63"/>
      <c r="AF600" s="63"/>
      <c r="AG600" s="63"/>
      <c r="AH600" s="63"/>
      <c r="AI600" s="63"/>
      <c r="AJ600" s="63"/>
      <c r="AK600" s="63"/>
      <c r="AL600" s="63"/>
      <c r="AM600" s="63"/>
      <c r="AN600" s="63"/>
      <c r="AO600" s="63"/>
      <c r="AP600" s="63"/>
      <c r="AQ600" s="63"/>
      <c r="AR600" s="63"/>
      <c r="AS600" s="63"/>
      <c r="AT600" s="63"/>
      <c r="AU600" s="63"/>
      <c r="AV600" s="63"/>
      <c r="AW600" s="63"/>
      <c r="AX600" s="63"/>
      <c r="AY600" s="63"/>
    </row>
    <row r="601" spans="1:51" ht="14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  <c r="AA601" s="63"/>
      <c r="AB601" s="63"/>
      <c r="AC601" s="63"/>
      <c r="AD601" s="63"/>
      <c r="AE601" s="63"/>
      <c r="AF601" s="63"/>
      <c r="AG601" s="63"/>
      <c r="AH601" s="63"/>
      <c r="AI601" s="63"/>
      <c r="AJ601" s="63"/>
      <c r="AK601" s="63"/>
      <c r="AL601" s="63"/>
      <c r="AM601" s="63"/>
      <c r="AN601" s="63"/>
      <c r="AO601" s="63"/>
      <c r="AP601" s="63"/>
      <c r="AQ601" s="63"/>
      <c r="AR601" s="63"/>
      <c r="AS601" s="63"/>
      <c r="AT601" s="63"/>
      <c r="AU601" s="63"/>
      <c r="AV601" s="63"/>
      <c r="AW601" s="63"/>
      <c r="AX601" s="63"/>
      <c r="AY601" s="63"/>
    </row>
    <row r="602" spans="1:51" ht="14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  <c r="AA602" s="63"/>
      <c r="AB602" s="63"/>
      <c r="AC602" s="63"/>
      <c r="AD602" s="63"/>
      <c r="AE602" s="63"/>
      <c r="AF602" s="63"/>
      <c r="AG602" s="63"/>
      <c r="AH602" s="63"/>
      <c r="AI602" s="63"/>
      <c r="AJ602" s="63"/>
      <c r="AK602" s="63"/>
      <c r="AL602" s="63"/>
      <c r="AM602" s="63"/>
      <c r="AN602" s="63"/>
      <c r="AO602" s="63"/>
      <c r="AP602" s="63"/>
      <c r="AQ602" s="63"/>
      <c r="AR602" s="63"/>
      <c r="AS602" s="63"/>
      <c r="AT602" s="63"/>
      <c r="AU602" s="63"/>
      <c r="AV602" s="63"/>
      <c r="AW602" s="63"/>
      <c r="AX602" s="63"/>
      <c r="AY602" s="63"/>
    </row>
    <row r="603" spans="1:51" ht="14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63"/>
      <c r="AE603" s="63"/>
      <c r="AF603" s="63"/>
      <c r="AG603" s="63"/>
      <c r="AH603" s="63"/>
      <c r="AI603" s="63"/>
      <c r="AJ603" s="63"/>
      <c r="AK603" s="63"/>
      <c r="AL603" s="63"/>
      <c r="AM603" s="63"/>
      <c r="AN603" s="63"/>
      <c r="AO603" s="63"/>
      <c r="AP603" s="63"/>
      <c r="AQ603" s="63"/>
      <c r="AR603" s="63"/>
      <c r="AS603" s="63"/>
      <c r="AT603" s="63"/>
      <c r="AU603" s="63"/>
      <c r="AV603" s="63"/>
      <c r="AW603" s="63"/>
      <c r="AX603" s="63"/>
      <c r="AY603" s="63"/>
    </row>
    <row r="604" spans="1:51" ht="14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63"/>
      <c r="AD604" s="63"/>
      <c r="AE604" s="63"/>
      <c r="AF604" s="63"/>
      <c r="AG604" s="63"/>
      <c r="AH604" s="63"/>
      <c r="AI604" s="63"/>
      <c r="AJ604" s="63"/>
      <c r="AK604" s="63"/>
      <c r="AL604" s="63"/>
      <c r="AM604" s="63"/>
      <c r="AN604" s="63"/>
      <c r="AO604" s="63"/>
      <c r="AP604" s="63"/>
      <c r="AQ604" s="63"/>
      <c r="AR604" s="63"/>
      <c r="AS604" s="63"/>
      <c r="AT604" s="63"/>
      <c r="AU604" s="63"/>
      <c r="AV604" s="63"/>
      <c r="AW604" s="63"/>
      <c r="AX604" s="63"/>
      <c r="AY604" s="63"/>
    </row>
    <row r="605" spans="1:51" ht="14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63"/>
      <c r="AE605" s="63"/>
      <c r="AF605" s="63"/>
      <c r="AG605" s="63"/>
      <c r="AH605" s="63"/>
      <c r="AI605" s="63"/>
      <c r="AJ605" s="63"/>
      <c r="AK605" s="63"/>
      <c r="AL605" s="63"/>
      <c r="AM605" s="63"/>
      <c r="AN605" s="63"/>
      <c r="AO605" s="63"/>
      <c r="AP605" s="63"/>
      <c r="AQ605" s="63"/>
      <c r="AR605" s="63"/>
      <c r="AS605" s="63"/>
      <c r="AT605" s="63"/>
      <c r="AU605" s="63"/>
      <c r="AV605" s="63"/>
      <c r="AW605" s="63"/>
      <c r="AX605" s="63"/>
      <c r="AY605" s="63"/>
    </row>
    <row r="606" spans="1:51" ht="14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63"/>
      <c r="AE606" s="63"/>
      <c r="AF606" s="63"/>
      <c r="AG606" s="63"/>
      <c r="AH606" s="63"/>
      <c r="AI606" s="63"/>
      <c r="AJ606" s="63"/>
      <c r="AK606" s="63"/>
      <c r="AL606" s="63"/>
      <c r="AM606" s="63"/>
      <c r="AN606" s="63"/>
      <c r="AO606" s="63"/>
      <c r="AP606" s="63"/>
      <c r="AQ606" s="63"/>
      <c r="AR606" s="63"/>
      <c r="AS606" s="63"/>
      <c r="AT606" s="63"/>
      <c r="AU606" s="63"/>
      <c r="AV606" s="63"/>
      <c r="AW606" s="63"/>
      <c r="AX606" s="63"/>
      <c r="AY606" s="63"/>
    </row>
    <row r="607" spans="1:51" ht="14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63"/>
      <c r="AE607" s="63"/>
      <c r="AF607" s="63"/>
      <c r="AG607" s="63"/>
      <c r="AH607" s="63"/>
      <c r="AI607" s="63"/>
      <c r="AJ607" s="63"/>
      <c r="AK607" s="63"/>
      <c r="AL607" s="63"/>
      <c r="AM607" s="63"/>
      <c r="AN607" s="63"/>
      <c r="AO607" s="63"/>
      <c r="AP607" s="63"/>
      <c r="AQ607" s="63"/>
      <c r="AR607" s="63"/>
      <c r="AS607" s="63"/>
      <c r="AT607" s="63"/>
      <c r="AU607" s="63"/>
      <c r="AV607" s="63"/>
      <c r="AW607" s="63"/>
      <c r="AX607" s="63"/>
      <c r="AY607" s="63"/>
    </row>
    <row r="608" spans="1:51" ht="14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63"/>
      <c r="AD608" s="63"/>
      <c r="AE608" s="63"/>
      <c r="AF608" s="63"/>
      <c r="AG608" s="63"/>
      <c r="AH608" s="63"/>
      <c r="AI608" s="63"/>
      <c r="AJ608" s="63"/>
      <c r="AK608" s="63"/>
      <c r="AL608" s="63"/>
      <c r="AM608" s="63"/>
      <c r="AN608" s="63"/>
      <c r="AO608" s="63"/>
      <c r="AP608" s="63"/>
      <c r="AQ608" s="63"/>
      <c r="AR608" s="63"/>
      <c r="AS608" s="63"/>
      <c r="AT608" s="63"/>
      <c r="AU608" s="63"/>
      <c r="AV608" s="63"/>
      <c r="AW608" s="63"/>
      <c r="AX608" s="63"/>
      <c r="AY608" s="63"/>
    </row>
    <row r="609" spans="1:51" ht="14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  <c r="AA609" s="63"/>
      <c r="AB609" s="63"/>
      <c r="AC609" s="63"/>
      <c r="AD609" s="63"/>
      <c r="AE609" s="63"/>
      <c r="AF609" s="63"/>
      <c r="AG609" s="63"/>
      <c r="AH609" s="63"/>
      <c r="AI609" s="63"/>
      <c r="AJ609" s="63"/>
      <c r="AK609" s="63"/>
      <c r="AL609" s="63"/>
      <c r="AM609" s="63"/>
      <c r="AN609" s="63"/>
      <c r="AO609" s="63"/>
      <c r="AP609" s="63"/>
      <c r="AQ609" s="63"/>
      <c r="AR609" s="63"/>
      <c r="AS609" s="63"/>
      <c r="AT609" s="63"/>
      <c r="AU609" s="63"/>
      <c r="AV609" s="63"/>
      <c r="AW609" s="63"/>
      <c r="AX609" s="63"/>
      <c r="AY609" s="63"/>
    </row>
    <row r="610" spans="1:51" ht="14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63"/>
      <c r="AD610" s="63"/>
      <c r="AE610" s="63"/>
      <c r="AF610" s="63"/>
      <c r="AG610" s="63"/>
      <c r="AH610" s="63"/>
      <c r="AI610" s="63"/>
      <c r="AJ610" s="63"/>
      <c r="AK610" s="63"/>
      <c r="AL610" s="63"/>
      <c r="AM610" s="63"/>
      <c r="AN610" s="63"/>
      <c r="AO610" s="63"/>
      <c r="AP610" s="63"/>
      <c r="AQ610" s="63"/>
      <c r="AR610" s="63"/>
      <c r="AS610" s="63"/>
      <c r="AT610" s="63"/>
      <c r="AU610" s="63"/>
      <c r="AV610" s="63"/>
      <c r="AW610" s="63"/>
      <c r="AX610" s="63"/>
      <c r="AY610" s="63"/>
    </row>
    <row r="611" spans="1:51" ht="14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63"/>
      <c r="AE611" s="63"/>
      <c r="AF611" s="63"/>
      <c r="AG611" s="63"/>
      <c r="AH611" s="63"/>
      <c r="AI611" s="63"/>
      <c r="AJ611" s="63"/>
      <c r="AK611" s="63"/>
      <c r="AL611" s="63"/>
      <c r="AM611" s="63"/>
      <c r="AN611" s="63"/>
      <c r="AO611" s="63"/>
      <c r="AP611" s="63"/>
      <c r="AQ611" s="63"/>
      <c r="AR611" s="63"/>
      <c r="AS611" s="63"/>
      <c r="AT611" s="63"/>
      <c r="AU611" s="63"/>
      <c r="AV611" s="63"/>
      <c r="AW611" s="63"/>
      <c r="AX611" s="63"/>
      <c r="AY611" s="63"/>
    </row>
    <row r="612" spans="1:51" ht="14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63"/>
      <c r="AD612" s="63"/>
      <c r="AE612" s="63"/>
      <c r="AF612" s="63"/>
      <c r="AG612" s="63"/>
      <c r="AH612" s="63"/>
      <c r="AI612" s="63"/>
      <c r="AJ612" s="63"/>
      <c r="AK612" s="63"/>
      <c r="AL612" s="63"/>
      <c r="AM612" s="63"/>
      <c r="AN612" s="63"/>
      <c r="AO612" s="63"/>
      <c r="AP612" s="63"/>
      <c r="AQ612" s="63"/>
      <c r="AR612" s="63"/>
      <c r="AS612" s="63"/>
      <c r="AT612" s="63"/>
      <c r="AU612" s="63"/>
      <c r="AV612" s="63"/>
      <c r="AW612" s="63"/>
      <c r="AX612" s="63"/>
      <c r="AY612" s="63"/>
    </row>
    <row r="613" spans="1:51" ht="14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63"/>
      <c r="AE613" s="63"/>
      <c r="AF613" s="63"/>
      <c r="AG613" s="63"/>
      <c r="AH613" s="63"/>
      <c r="AI613" s="63"/>
      <c r="AJ613" s="63"/>
      <c r="AK613" s="63"/>
      <c r="AL613" s="63"/>
      <c r="AM613" s="63"/>
      <c r="AN613" s="63"/>
      <c r="AO613" s="63"/>
      <c r="AP613" s="63"/>
      <c r="AQ613" s="63"/>
      <c r="AR613" s="63"/>
      <c r="AS613" s="63"/>
      <c r="AT613" s="63"/>
      <c r="AU613" s="63"/>
      <c r="AV613" s="63"/>
      <c r="AW613" s="63"/>
      <c r="AX613" s="63"/>
      <c r="AY613" s="63"/>
    </row>
    <row r="614" spans="1:51" ht="14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63"/>
      <c r="AD614" s="63"/>
      <c r="AE614" s="63"/>
      <c r="AF614" s="63"/>
      <c r="AG614" s="63"/>
      <c r="AH614" s="63"/>
      <c r="AI614" s="63"/>
      <c r="AJ614" s="63"/>
      <c r="AK614" s="63"/>
      <c r="AL614" s="63"/>
      <c r="AM614" s="63"/>
      <c r="AN614" s="63"/>
      <c r="AO614" s="63"/>
      <c r="AP614" s="63"/>
      <c r="AQ614" s="63"/>
      <c r="AR614" s="63"/>
      <c r="AS614" s="63"/>
      <c r="AT614" s="63"/>
      <c r="AU614" s="63"/>
      <c r="AV614" s="63"/>
      <c r="AW614" s="63"/>
      <c r="AX614" s="63"/>
      <c r="AY614" s="63"/>
    </row>
    <row r="615" spans="1:51" ht="14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63"/>
      <c r="AD615" s="63"/>
      <c r="AE615" s="63"/>
      <c r="AF615" s="63"/>
      <c r="AG615" s="63"/>
      <c r="AH615" s="63"/>
      <c r="AI615" s="63"/>
      <c r="AJ615" s="63"/>
      <c r="AK615" s="63"/>
      <c r="AL615" s="63"/>
      <c r="AM615" s="63"/>
      <c r="AN615" s="63"/>
      <c r="AO615" s="63"/>
      <c r="AP615" s="63"/>
      <c r="AQ615" s="63"/>
      <c r="AR615" s="63"/>
      <c r="AS615" s="63"/>
      <c r="AT615" s="63"/>
      <c r="AU615" s="63"/>
      <c r="AV615" s="63"/>
      <c r="AW615" s="63"/>
      <c r="AX615" s="63"/>
      <c r="AY615" s="63"/>
    </row>
    <row r="616" spans="1:51" ht="14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  <c r="AA616" s="63"/>
      <c r="AB616" s="63"/>
      <c r="AC616" s="63"/>
      <c r="AD616" s="63"/>
      <c r="AE616" s="63"/>
      <c r="AF616" s="63"/>
      <c r="AG616" s="63"/>
      <c r="AH616" s="63"/>
      <c r="AI616" s="63"/>
      <c r="AJ616" s="63"/>
      <c r="AK616" s="63"/>
      <c r="AL616" s="63"/>
      <c r="AM616" s="63"/>
      <c r="AN616" s="63"/>
      <c r="AO616" s="63"/>
      <c r="AP616" s="63"/>
      <c r="AQ616" s="63"/>
      <c r="AR616" s="63"/>
      <c r="AS616" s="63"/>
      <c r="AT616" s="63"/>
      <c r="AU616" s="63"/>
      <c r="AV616" s="63"/>
      <c r="AW616" s="63"/>
      <c r="AX616" s="63"/>
      <c r="AY616" s="63"/>
    </row>
    <row r="617" spans="1:51" ht="14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  <c r="AA617" s="63"/>
      <c r="AB617" s="63"/>
      <c r="AC617" s="63"/>
      <c r="AD617" s="63"/>
      <c r="AE617" s="63"/>
      <c r="AF617" s="63"/>
      <c r="AG617" s="63"/>
      <c r="AH617" s="63"/>
      <c r="AI617" s="63"/>
      <c r="AJ617" s="63"/>
      <c r="AK617" s="63"/>
      <c r="AL617" s="63"/>
      <c r="AM617" s="63"/>
      <c r="AN617" s="63"/>
      <c r="AO617" s="63"/>
      <c r="AP617" s="63"/>
      <c r="AQ617" s="63"/>
      <c r="AR617" s="63"/>
      <c r="AS617" s="63"/>
      <c r="AT617" s="63"/>
      <c r="AU617" s="63"/>
      <c r="AV617" s="63"/>
      <c r="AW617" s="63"/>
      <c r="AX617" s="63"/>
      <c r="AY617" s="63"/>
    </row>
    <row r="618" spans="1:51" ht="14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  <c r="AA618" s="63"/>
      <c r="AB618" s="63"/>
      <c r="AC618" s="63"/>
      <c r="AD618" s="63"/>
      <c r="AE618" s="63"/>
      <c r="AF618" s="63"/>
      <c r="AG618" s="63"/>
      <c r="AH618" s="63"/>
      <c r="AI618" s="63"/>
      <c r="AJ618" s="63"/>
      <c r="AK618" s="63"/>
      <c r="AL618" s="63"/>
      <c r="AM618" s="63"/>
      <c r="AN618" s="63"/>
      <c r="AO618" s="63"/>
      <c r="AP618" s="63"/>
      <c r="AQ618" s="63"/>
      <c r="AR618" s="63"/>
      <c r="AS618" s="63"/>
      <c r="AT618" s="63"/>
      <c r="AU618" s="63"/>
      <c r="AV618" s="63"/>
      <c r="AW618" s="63"/>
      <c r="AX618" s="63"/>
      <c r="AY618" s="63"/>
    </row>
    <row r="619" spans="1:51" ht="14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  <c r="AA619" s="63"/>
      <c r="AB619" s="63"/>
      <c r="AC619" s="63"/>
      <c r="AD619" s="63"/>
      <c r="AE619" s="63"/>
      <c r="AF619" s="63"/>
      <c r="AG619" s="63"/>
      <c r="AH619" s="63"/>
      <c r="AI619" s="63"/>
      <c r="AJ619" s="63"/>
      <c r="AK619" s="63"/>
      <c r="AL619" s="63"/>
      <c r="AM619" s="63"/>
      <c r="AN619" s="63"/>
      <c r="AO619" s="63"/>
      <c r="AP619" s="63"/>
      <c r="AQ619" s="63"/>
      <c r="AR619" s="63"/>
      <c r="AS619" s="63"/>
      <c r="AT619" s="63"/>
      <c r="AU619" s="63"/>
      <c r="AV619" s="63"/>
      <c r="AW619" s="63"/>
      <c r="AX619" s="63"/>
      <c r="AY619" s="63"/>
    </row>
    <row r="620" spans="1:51" ht="14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  <c r="AA620" s="63"/>
      <c r="AB620" s="63"/>
      <c r="AC620" s="63"/>
      <c r="AD620" s="63"/>
      <c r="AE620" s="63"/>
      <c r="AF620" s="63"/>
      <c r="AG620" s="63"/>
      <c r="AH620" s="63"/>
      <c r="AI620" s="63"/>
      <c r="AJ620" s="63"/>
      <c r="AK620" s="63"/>
      <c r="AL620" s="63"/>
      <c r="AM620" s="63"/>
      <c r="AN620" s="63"/>
      <c r="AO620" s="63"/>
      <c r="AP620" s="63"/>
      <c r="AQ620" s="63"/>
      <c r="AR620" s="63"/>
      <c r="AS620" s="63"/>
      <c r="AT620" s="63"/>
      <c r="AU620" s="63"/>
      <c r="AV620" s="63"/>
      <c r="AW620" s="63"/>
      <c r="AX620" s="63"/>
      <c r="AY620" s="63"/>
    </row>
    <row r="621" spans="1:51" ht="14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63"/>
      <c r="AD621" s="63"/>
      <c r="AE621" s="63"/>
      <c r="AF621" s="63"/>
      <c r="AG621" s="63"/>
      <c r="AH621" s="63"/>
      <c r="AI621" s="63"/>
      <c r="AJ621" s="63"/>
      <c r="AK621" s="63"/>
      <c r="AL621" s="63"/>
      <c r="AM621" s="63"/>
      <c r="AN621" s="63"/>
      <c r="AO621" s="63"/>
      <c r="AP621" s="63"/>
      <c r="AQ621" s="63"/>
      <c r="AR621" s="63"/>
      <c r="AS621" s="63"/>
      <c r="AT621" s="63"/>
      <c r="AU621" s="63"/>
      <c r="AV621" s="63"/>
      <c r="AW621" s="63"/>
      <c r="AX621" s="63"/>
      <c r="AY621" s="63"/>
    </row>
    <row r="622" spans="1:51" ht="14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63"/>
      <c r="AM622" s="63"/>
      <c r="AN622" s="63"/>
      <c r="AO622" s="63"/>
      <c r="AP622" s="63"/>
      <c r="AQ622" s="63"/>
      <c r="AR622" s="63"/>
      <c r="AS622" s="63"/>
      <c r="AT622" s="63"/>
      <c r="AU622" s="63"/>
      <c r="AV622" s="63"/>
      <c r="AW622" s="63"/>
      <c r="AX622" s="63"/>
      <c r="AY622" s="63"/>
    </row>
    <row r="623" spans="1:51" ht="14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  <c r="AL623" s="63"/>
      <c r="AM623" s="63"/>
      <c r="AN623" s="63"/>
      <c r="AO623" s="63"/>
      <c r="AP623" s="63"/>
      <c r="AQ623" s="63"/>
      <c r="AR623" s="63"/>
      <c r="AS623" s="63"/>
      <c r="AT623" s="63"/>
      <c r="AU623" s="63"/>
      <c r="AV623" s="63"/>
      <c r="AW623" s="63"/>
      <c r="AX623" s="63"/>
      <c r="AY623" s="63"/>
    </row>
    <row r="624" spans="1:51" ht="14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  <c r="AA624" s="63"/>
      <c r="AB624" s="63"/>
      <c r="AC624" s="63"/>
      <c r="AD624" s="63"/>
      <c r="AE624" s="63"/>
      <c r="AF624" s="63"/>
      <c r="AG624" s="63"/>
      <c r="AH624" s="63"/>
      <c r="AI624" s="63"/>
      <c r="AJ624" s="63"/>
      <c r="AK624" s="63"/>
      <c r="AL624" s="63"/>
      <c r="AM624" s="63"/>
      <c r="AN624" s="63"/>
      <c r="AO624" s="63"/>
      <c r="AP624" s="63"/>
      <c r="AQ624" s="63"/>
      <c r="AR624" s="63"/>
      <c r="AS624" s="63"/>
      <c r="AT624" s="63"/>
      <c r="AU624" s="63"/>
      <c r="AV624" s="63"/>
      <c r="AW624" s="63"/>
      <c r="AX624" s="63"/>
      <c r="AY624" s="63"/>
    </row>
    <row r="625" spans="1:51" ht="14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63"/>
      <c r="AD625" s="63"/>
      <c r="AE625" s="63"/>
      <c r="AF625" s="63"/>
      <c r="AG625" s="63"/>
      <c r="AH625" s="63"/>
      <c r="AI625" s="63"/>
      <c r="AJ625" s="63"/>
      <c r="AK625" s="63"/>
      <c r="AL625" s="63"/>
      <c r="AM625" s="63"/>
      <c r="AN625" s="63"/>
      <c r="AO625" s="63"/>
      <c r="AP625" s="63"/>
      <c r="AQ625" s="63"/>
      <c r="AR625" s="63"/>
      <c r="AS625" s="63"/>
      <c r="AT625" s="63"/>
      <c r="AU625" s="63"/>
      <c r="AV625" s="63"/>
      <c r="AW625" s="63"/>
      <c r="AX625" s="63"/>
      <c r="AY625" s="63"/>
    </row>
    <row r="626" spans="1:51" ht="14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  <c r="AA626" s="63"/>
      <c r="AB626" s="63"/>
      <c r="AC626" s="63"/>
      <c r="AD626" s="63"/>
      <c r="AE626" s="63"/>
      <c r="AF626" s="63"/>
      <c r="AG626" s="63"/>
      <c r="AH626" s="63"/>
      <c r="AI626" s="63"/>
      <c r="AJ626" s="63"/>
      <c r="AK626" s="63"/>
      <c r="AL626" s="63"/>
      <c r="AM626" s="63"/>
      <c r="AN626" s="63"/>
      <c r="AO626" s="63"/>
      <c r="AP626" s="63"/>
      <c r="AQ626" s="63"/>
      <c r="AR626" s="63"/>
      <c r="AS626" s="63"/>
      <c r="AT626" s="63"/>
      <c r="AU626" s="63"/>
      <c r="AV626" s="63"/>
      <c r="AW626" s="63"/>
      <c r="AX626" s="63"/>
      <c r="AY626" s="63"/>
    </row>
    <row r="627" spans="1:51" ht="14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  <c r="AA627" s="63"/>
      <c r="AB627" s="63"/>
      <c r="AC627" s="63"/>
      <c r="AD627" s="63"/>
      <c r="AE627" s="63"/>
      <c r="AF627" s="63"/>
      <c r="AG627" s="63"/>
      <c r="AH627" s="63"/>
      <c r="AI627" s="63"/>
      <c r="AJ627" s="63"/>
      <c r="AK627" s="63"/>
      <c r="AL627" s="63"/>
      <c r="AM627" s="63"/>
      <c r="AN627" s="63"/>
      <c r="AO627" s="63"/>
      <c r="AP627" s="63"/>
      <c r="AQ627" s="63"/>
      <c r="AR627" s="63"/>
      <c r="AS627" s="63"/>
      <c r="AT627" s="63"/>
      <c r="AU627" s="63"/>
      <c r="AV627" s="63"/>
      <c r="AW627" s="63"/>
      <c r="AX627" s="63"/>
      <c r="AY627" s="63"/>
    </row>
    <row r="628" spans="1:51" ht="14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63"/>
      <c r="AD628" s="63"/>
      <c r="AE628" s="63"/>
      <c r="AF628" s="63"/>
      <c r="AG628" s="63"/>
      <c r="AH628" s="63"/>
      <c r="AI628" s="63"/>
      <c r="AJ628" s="63"/>
      <c r="AK628" s="63"/>
      <c r="AL628" s="63"/>
      <c r="AM628" s="63"/>
      <c r="AN628" s="63"/>
      <c r="AO628" s="63"/>
      <c r="AP628" s="63"/>
      <c r="AQ628" s="63"/>
      <c r="AR628" s="63"/>
      <c r="AS628" s="63"/>
      <c r="AT628" s="63"/>
      <c r="AU628" s="63"/>
      <c r="AV628" s="63"/>
      <c r="AW628" s="63"/>
      <c r="AX628" s="63"/>
      <c r="AY628" s="63"/>
    </row>
    <row r="629" spans="1:51" ht="14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  <c r="AA629" s="63"/>
      <c r="AB629" s="63"/>
      <c r="AC629" s="63"/>
      <c r="AD629" s="63"/>
      <c r="AE629" s="63"/>
      <c r="AF629" s="63"/>
      <c r="AG629" s="63"/>
      <c r="AH629" s="63"/>
      <c r="AI629" s="63"/>
      <c r="AJ629" s="63"/>
      <c r="AK629" s="63"/>
      <c r="AL629" s="63"/>
      <c r="AM629" s="63"/>
      <c r="AN629" s="63"/>
      <c r="AO629" s="63"/>
      <c r="AP629" s="63"/>
      <c r="AQ629" s="63"/>
      <c r="AR629" s="63"/>
      <c r="AS629" s="63"/>
      <c r="AT629" s="63"/>
      <c r="AU629" s="63"/>
      <c r="AV629" s="63"/>
      <c r="AW629" s="63"/>
      <c r="AX629" s="63"/>
      <c r="AY629" s="63"/>
    </row>
    <row r="630" spans="1:51" ht="14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63"/>
      <c r="AD630" s="63"/>
      <c r="AE630" s="63"/>
      <c r="AF630" s="63"/>
      <c r="AG630" s="63"/>
      <c r="AH630" s="63"/>
      <c r="AI630" s="63"/>
      <c r="AJ630" s="63"/>
      <c r="AK630" s="63"/>
      <c r="AL630" s="63"/>
      <c r="AM630" s="63"/>
      <c r="AN630" s="63"/>
      <c r="AO630" s="63"/>
      <c r="AP630" s="63"/>
      <c r="AQ630" s="63"/>
      <c r="AR630" s="63"/>
      <c r="AS630" s="63"/>
      <c r="AT630" s="63"/>
      <c r="AU630" s="63"/>
      <c r="AV630" s="63"/>
      <c r="AW630" s="63"/>
      <c r="AX630" s="63"/>
      <c r="AY630" s="63"/>
    </row>
    <row r="631" spans="1:51" ht="14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  <c r="AA631" s="63"/>
      <c r="AB631" s="63"/>
      <c r="AC631" s="63"/>
      <c r="AD631" s="63"/>
      <c r="AE631" s="63"/>
      <c r="AF631" s="63"/>
      <c r="AG631" s="63"/>
      <c r="AH631" s="63"/>
      <c r="AI631" s="63"/>
      <c r="AJ631" s="63"/>
      <c r="AK631" s="63"/>
      <c r="AL631" s="63"/>
      <c r="AM631" s="63"/>
      <c r="AN631" s="63"/>
      <c r="AO631" s="63"/>
      <c r="AP631" s="63"/>
      <c r="AQ631" s="63"/>
      <c r="AR631" s="63"/>
      <c r="AS631" s="63"/>
      <c r="AT631" s="63"/>
      <c r="AU631" s="63"/>
      <c r="AV631" s="63"/>
      <c r="AW631" s="63"/>
      <c r="AX631" s="63"/>
      <c r="AY631" s="63"/>
    </row>
    <row r="632" spans="1:51" ht="14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63"/>
      <c r="AD632" s="63"/>
      <c r="AE632" s="63"/>
      <c r="AF632" s="63"/>
      <c r="AG632" s="63"/>
      <c r="AH632" s="63"/>
      <c r="AI632" s="63"/>
      <c r="AJ632" s="63"/>
      <c r="AK632" s="63"/>
      <c r="AL632" s="63"/>
      <c r="AM632" s="63"/>
      <c r="AN632" s="63"/>
      <c r="AO632" s="63"/>
      <c r="AP632" s="63"/>
      <c r="AQ632" s="63"/>
      <c r="AR632" s="63"/>
      <c r="AS632" s="63"/>
      <c r="AT632" s="63"/>
      <c r="AU632" s="63"/>
      <c r="AV632" s="63"/>
      <c r="AW632" s="63"/>
      <c r="AX632" s="63"/>
      <c r="AY632" s="63"/>
    </row>
    <row r="633" spans="1:51" ht="14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  <c r="AA633" s="63"/>
      <c r="AB633" s="63"/>
      <c r="AC633" s="63"/>
      <c r="AD633" s="63"/>
      <c r="AE633" s="63"/>
      <c r="AF633" s="63"/>
      <c r="AG633" s="63"/>
      <c r="AH633" s="63"/>
      <c r="AI633" s="63"/>
      <c r="AJ633" s="63"/>
      <c r="AK633" s="63"/>
      <c r="AL633" s="63"/>
      <c r="AM633" s="63"/>
      <c r="AN633" s="63"/>
      <c r="AO633" s="63"/>
      <c r="AP633" s="63"/>
      <c r="AQ633" s="63"/>
      <c r="AR633" s="63"/>
      <c r="AS633" s="63"/>
      <c r="AT633" s="63"/>
      <c r="AU633" s="63"/>
      <c r="AV633" s="63"/>
      <c r="AW633" s="63"/>
      <c r="AX633" s="63"/>
      <c r="AY633" s="63"/>
    </row>
    <row r="634" spans="1:51" ht="14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63"/>
      <c r="AD634" s="63"/>
      <c r="AE634" s="63"/>
      <c r="AF634" s="63"/>
      <c r="AG634" s="63"/>
      <c r="AH634" s="63"/>
      <c r="AI634" s="63"/>
      <c r="AJ634" s="63"/>
      <c r="AK634" s="63"/>
      <c r="AL634" s="63"/>
      <c r="AM634" s="63"/>
      <c r="AN634" s="63"/>
      <c r="AO634" s="63"/>
      <c r="AP634" s="63"/>
      <c r="AQ634" s="63"/>
      <c r="AR634" s="63"/>
      <c r="AS634" s="63"/>
      <c r="AT634" s="63"/>
      <c r="AU634" s="63"/>
      <c r="AV634" s="63"/>
      <c r="AW634" s="63"/>
      <c r="AX634" s="63"/>
      <c r="AY634" s="63"/>
    </row>
    <row r="635" spans="1:51" ht="14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63"/>
      <c r="AD635" s="63"/>
      <c r="AE635" s="63"/>
      <c r="AF635" s="63"/>
      <c r="AG635" s="63"/>
      <c r="AH635" s="63"/>
      <c r="AI635" s="63"/>
      <c r="AJ635" s="63"/>
      <c r="AK635" s="63"/>
      <c r="AL635" s="63"/>
      <c r="AM635" s="63"/>
      <c r="AN635" s="63"/>
      <c r="AO635" s="63"/>
      <c r="AP635" s="63"/>
      <c r="AQ635" s="63"/>
      <c r="AR635" s="63"/>
      <c r="AS635" s="63"/>
      <c r="AT635" s="63"/>
      <c r="AU635" s="63"/>
      <c r="AV635" s="63"/>
      <c r="AW635" s="63"/>
      <c r="AX635" s="63"/>
      <c r="AY635" s="63"/>
    </row>
    <row r="636" spans="1:51" ht="14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  <c r="AA636" s="63"/>
      <c r="AB636" s="63"/>
      <c r="AC636" s="63"/>
      <c r="AD636" s="63"/>
      <c r="AE636" s="63"/>
      <c r="AF636" s="63"/>
      <c r="AG636" s="63"/>
      <c r="AH636" s="63"/>
      <c r="AI636" s="63"/>
      <c r="AJ636" s="63"/>
      <c r="AK636" s="63"/>
      <c r="AL636" s="63"/>
      <c r="AM636" s="63"/>
      <c r="AN636" s="63"/>
      <c r="AO636" s="63"/>
      <c r="AP636" s="63"/>
      <c r="AQ636" s="63"/>
      <c r="AR636" s="63"/>
      <c r="AS636" s="63"/>
      <c r="AT636" s="63"/>
      <c r="AU636" s="63"/>
      <c r="AV636" s="63"/>
      <c r="AW636" s="63"/>
      <c r="AX636" s="63"/>
      <c r="AY636" s="63"/>
    </row>
    <row r="637" spans="1:51" ht="14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63"/>
      <c r="AD637" s="63"/>
      <c r="AE637" s="63"/>
      <c r="AF637" s="63"/>
      <c r="AG637" s="63"/>
      <c r="AH637" s="63"/>
      <c r="AI637" s="63"/>
      <c r="AJ637" s="63"/>
      <c r="AK637" s="63"/>
      <c r="AL637" s="63"/>
      <c r="AM637" s="63"/>
      <c r="AN637" s="63"/>
      <c r="AO637" s="63"/>
      <c r="AP637" s="63"/>
      <c r="AQ637" s="63"/>
      <c r="AR637" s="63"/>
      <c r="AS637" s="63"/>
      <c r="AT637" s="63"/>
      <c r="AU637" s="63"/>
      <c r="AV637" s="63"/>
      <c r="AW637" s="63"/>
      <c r="AX637" s="63"/>
      <c r="AY637" s="63"/>
    </row>
    <row r="638" spans="1:51" ht="14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  <c r="AA638" s="63"/>
      <c r="AB638" s="63"/>
      <c r="AC638" s="63"/>
      <c r="AD638" s="63"/>
      <c r="AE638" s="63"/>
      <c r="AF638" s="63"/>
      <c r="AG638" s="63"/>
      <c r="AH638" s="63"/>
      <c r="AI638" s="63"/>
      <c r="AJ638" s="63"/>
      <c r="AK638" s="63"/>
      <c r="AL638" s="63"/>
      <c r="AM638" s="63"/>
      <c r="AN638" s="63"/>
      <c r="AO638" s="63"/>
      <c r="AP638" s="63"/>
      <c r="AQ638" s="63"/>
      <c r="AR638" s="63"/>
      <c r="AS638" s="63"/>
      <c r="AT638" s="63"/>
      <c r="AU638" s="63"/>
      <c r="AV638" s="63"/>
      <c r="AW638" s="63"/>
      <c r="AX638" s="63"/>
      <c r="AY638" s="63"/>
    </row>
    <row r="639" spans="1:51" ht="14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63"/>
      <c r="AM639" s="63"/>
      <c r="AN639" s="63"/>
      <c r="AO639" s="63"/>
      <c r="AP639" s="63"/>
      <c r="AQ639" s="63"/>
      <c r="AR639" s="63"/>
      <c r="AS639" s="63"/>
      <c r="AT639" s="63"/>
      <c r="AU639" s="63"/>
      <c r="AV639" s="63"/>
      <c r="AW639" s="63"/>
      <c r="AX639" s="63"/>
      <c r="AY639" s="63"/>
    </row>
    <row r="640" spans="1:51" ht="14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  <c r="AA640" s="63"/>
      <c r="AB640" s="63"/>
      <c r="AC640" s="63"/>
      <c r="AD640" s="63"/>
      <c r="AE640" s="63"/>
      <c r="AF640" s="63"/>
      <c r="AG640" s="63"/>
      <c r="AH640" s="63"/>
      <c r="AI640" s="63"/>
      <c r="AJ640" s="63"/>
      <c r="AK640" s="63"/>
      <c r="AL640" s="63"/>
      <c r="AM640" s="63"/>
      <c r="AN640" s="63"/>
      <c r="AO640" s="63"/>
      <c r="AP640" s="63"/>
      <c r="AQ640" s="63"/>
      <c r="AR640" s="63"/>
      <c r="AS640" s="63"/>
      <c r="AT640" s="63"/>
      <c r="AU640" s="63"/>
      <c r="AV640" s="63"/>
      <c r="AW640" s="63"/>
      <c r="AX640" s="63"/>
      <c r="AY640" s="63"/>
    </row>
    <row r="641" spans="1:51" ht="14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  <c r="AA641" s="63"/>
      <c r="AB641" s="63"/>
      <c r="AC641" s="63"/>
      <c r="AD641" s="63"/>
      <c r="AE641" s="63"/>
      <c r="AF641" s="63"/>
      <c r="AG641" s="63"/>
      <c r="AH641" s="63"/>
      <c r="AI641" s="63"/>
      <c r="AJ641" s="63"/>
      <c r="AK641" s="63"/>
      <c r="AL641" s="63"/>
      <c r="AM641" s="63"/>
      <c r="AN641" s="63"/>
      <c r="AO641" s="63"/>
      <c r="AP641" s="63"/>
      <c r="AQ641" s="63"/>
      <c r="AR641" s="63"/>
      <c r="AS641" s="63"/>
      <c r="AT641" s="63"/>
      <c r="AU641" s="63"/>
      <c r="AV641" s="63"/>
      <c r="AW641" s="63"/>
      <c r="AX641" s="63"/>
      <c r="AY641" s="63"/>
    </row>
    <row r="642" spans="1:51" ht="14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  <c r="AA642" s="63"/>
      <c r="AB642" s="63"/>
      <c r="AC642" s="63"/>
      <c r="AD642" s="63"/>
      <c r="AE642" s="63"/>
      <c r="AF642" s="63"/>
      <c r="AG642" s="63"/>
      <c r="AH642" s="63"/>
      <c r="AI642" s="63"/>
      <c r="AJ642" s="63"/>
      <c r="AK642" s="63"/>
      <c r="AL642" s="63"/>
      <c r="AM642" s="63"/>
      <c r="AN642" s="63"/>
      <c r="AO642" s="63"/>
      <c r="AP642" s="63"/>
      <c r="AQ642" s="63"/>
      <c r="AR642" s="63"/>
      <c r="AS642" s="63"/>
      <c r="AT642" s="63"/>
      <c r="AU642" s="63"/>
      <c r="AV642" s="63"/>
      <c r="AW642" s="63"/>
      <c r="AX642" s="63"/>
      <c r="AY642" s="63"/>
    </row>
    <row r="643" spans="1:51" ht="14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  <c r="AA643" s="63"/>
      <c r="AB643" s="63"/>
      <c r="AC643" s="63"/>
      <c r="AD643" s="63"/>
      <c r="AE643" s="63"/>
      <c r="AF643" s="63"/>
      <c r="AG643" s="63"/>
      <c r="AH643" s="63"/>
      <c r="AI643" s="63"/>
      <c r="AJ643" s="63"/>
      <c r="AK643" s="63"/>
      <c r="AL643" s="63"/>
      <c r="AM643" s="63"/>
      <c r="AN643" s="63"/>
      <c r="AO643" s="63"/>
      <c r="AP643" s="63"/>
      <c r="AQ643" s="63"/>
      <c r="AR643" s="63"/>
      <c r="AS643" s="63"/>
      <c r="AT643" s="63"/>
      <c r="AU643" s="63"/>
      <c r="AV643" s="63"/>
      <c r="AW643" s="63"/>
      <c r="AX643" s="63"/>
      <c r="AY643" s="63"/>
    </row>
    <row r="644" spans="1:51" ht="14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  <c r="AA644" s="63"/>
      <c r="AB644" s="63"/>
      <c r="AC644" s="63"/>
      <c r="AD644" s="63"/>
      <c r="AE644" s="63"/>
      <c r="AF644" s="63"/>
      <c r="AG644" s="63"/>
      <c r="AH644" s="63"/>
      <c r="AI644" s="63"/>
      <c r="AJ644" s="63"/>
      <c r="AK644" s="63"/>
      <c r="AL644" s="63"/>
      <c r="AM644" s="63"/>
      <c r="AN644" s="63"/>
      <c r="AO644" s="63"/>
      <c r="AP644" s="63"/>
      <c r="AQ644" s="63"/>
      <c r="AR644" s="63"/>
      <c r="AS644" s="63"/>
      <c r="AT644" s="63"/>
      <c r="AU644" s="63"/>
      <c r="AV644" s="63"/>
      <c r="AW644" s="63"/>
      <c r="AX644" s="63"/>
      <c r="AY644" s="63"/>
    </row>
    <row r="645" spans="1:51" ht="14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  <c r="AA645" s="63"/>
      <c r="AB645" s="63"/>
      <c r="AC645" s="63"/>
      <c r="AD645" s="63"/>
      <c r="AE645" s="63"/>
      <c r="AF645" s="63"/>
      <c r="AG645" s="63"/>
      <c r="AH645" s="63"/>
      <c r="AI645" s="63"/>
      <c r="AJ645" s="63"/>
      <c r="AK645" s="63"/>
      <c r="AL645" s="63"/>
      <c r="AM645" s="63"/>
      <c r="AN645" s="63"/>
      <c r="AO645" s="63"/>
      <c r="AP645" s="63"/>
      <c r="AQ645" s="63"/>
      <c r="AR645" s="63"/>
      <c r="AS645" s="63"/>
      <c r="AT645" s="63"/>
      <c r="AU645" s="63"/>
      <c r="AV645" s="63"/>
      <c r="AW645" s="63"/>
      <c r="AX645" s="63"/>
      <c r="AY645" s="63"/>
    </row>
    <row r="646" spans="1:51" ht="14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  <c r="AA646" s="63"/>
      <c r="AB646" s="63"/>
      <c r="AC646" s="63"/>
      <c r="AD646" s="63"/>
      <c r="AE646" s="63"/>
      <c r="AF646" s="63"/>
      <c r="AG646" s="63"/>
      <c r="AH646" s="63"/>
      <c r="AI646" s="63"/>
      <c r="AJ646" s="63"/>
      <c r="AK646" s="63"/>
      <c r="AL646" s="63"/>
      <c r="AM646" s="63"/>
      <c r="AN646" s="63"/>
      <c r="AO646" s="63"/>
      <c r="AP646" s="63"/>
      <c r="AQ646" s="63"/>
      <c r="AR646" s="63"/>
      <c r="AS646" s="63"/>
      <c r="AT646" s="63"/>
      <c r="AU646" s="63"/>
      <c r="AV646" s="63"/>
      <c r="AW646" s="63"/>
      <c r="AX646" s="63"/>
      <c r="AY646" s="63"/>
    </row>
    <row r="647" spans="1:51" ht="14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  <c r="AA647" s="63"/>
      <c r="AB647" s="63"/>
      <c r="AC647" s="63"/>
      <c r="AD647" s="63"/>
      <c r="AE647" s="63"/>
      <c r="AF647" s="63"/>
      <c r="AG647" s="63"/>
      <c r="AH647" s="63"/>
      <c r="AI647" s="63"/>
      <c r="AJ647" s="63"/>
      <c r="AK647" s="63"/>
      <c r="AL647" s="63"/>
      <c r="AM647" s="63"/>
      <c r="AN647" s="63"/>
      <c r="AO647" s="63"/>
      <c r="AP647" s="63"/>
      <c r="AQ647" s="63"/>
      <c r="AR647" s="63"/>
      <c r="AS647" s="63"/>
      <c r="AT647" s="63"/>
      <c r="AU647" s="63"/>
      <c r="AV647" s="63"/>
      <c r="AW647" s="63"/>
      <c r="AX647" s="63"/>
      <c r="AY647" s="63"/>
    </row>
    <row r="648" spans="1:51" ht="14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  <c r="AA648" s="63"/>
      <c r="AB648" s="63"/>
      <c r="AC648" s="63"/>
      <c r="AD648" s="63"/>
      <c r="AE648" s="63"/>
      <c r="AF648" s="63"/>
      <c r="AG648" s="63"/>
      <c r="AH648" s="63"/>
      <c r="AI648" s="63"/>
      <c r="AJ648" s="63"/>
      <c r="AK648" s="63"/>
      <c r="AL648" s="63"/>
      <c r="AM648" s="63"/>
      <c r="AN648" s="63"/>
      <c r="AO648" s="63"/>
      <c r="AP648" s="63"/>
      <c r="AQ648" s="63"/>
      <c r="AR648" s="63"/>
      <c r="AS648" s="63"/>
      <c r="AT648" s="63"/>
      <c r="AU648" s="63"/>
      <c r="AV648" s="63"/>
      <c r="AW648" s="63"/>
      <c r="AX648" s="63"/>
      <c r="AY648" s="63"/>
    </row>
    <row r="649" spans="1:51" ht="14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  <c r="AA649" s="63"/>
      <c r="AB649" s="63"/>
      <c r="AC649" s="63"/>
      <c r="AD649" s="63"/>
      <c r="AE649" s="63"/>
      <c r="AF649" s="63"/>
      <c r="AG649" s="63"/>
      <c r="AH649" s="63"/>
      <c r="AI649" s="63"/>
      <c r="AJ649" s="63"/>
      <c r="AK649" s="63"/>
      <c r="AL649" s="63"/>
      <c r="AM649" s="63"/>
      <c r="AN649" s="63"/>
      <c r="AO649" s="63"/>
      <c r="AP649" s="63"/>
      <c r="AQ649" s="63"/>
      <c r="AR649" s="63"/>
      <c r="AS649" s="63"/>
      <c r="AT649" s="63"/>
      <c r="AU649" s="63"/>
      <c r="AV649" s="63"/>
      <c r="AW649" s="63"/>
      <c r="AX649" s="63"/>
      <c r="AY649" s="63"/>
    </row>
    <row r="650" spans="1:51" ht="14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  <c r="AA650" s="63"/>
      <c r="AB650" s="63"/>
      <c r="AC650" s="63"/>
      <c r="AD650" s="63"/>
      <c r="AE650" s="63"/>
      <c r="AF650" s="63"/>
      <c r="AG650" s="63"/>
      <c r="AH650" s="63"/>
      <c r="AI650" s="63"/>
      <c r="AJ650" s="63"/>
      <c r="AK650" s="63"/>
      <c r="AL650" s="63"/>
      <c r="AM650" s="63"/>
      <c r="AN650" s="63"/>
      <c r="AO650" s="63"/>
      <c r="AP650" s="63"/>
      <c r="AQ650" s="63"/>
      <c r="AR650" s="63"/>
      <c r="AS650" s="63"/>
      <c r="AT650" s="63"/>
      <c r="AU650" s="63"/>
      <c r="AV650" s="63"/>
      <c r="AW650" s="63"/>
      <c r="AX650" s="63"/>
      <c r="AY650" s="63"/>
    </row>
    <row r="651" spans="1:51" ht="14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  <c r="AA651" s="63"/>
      <c r="AB651" s="63"/>
      <c r="AC651" s="63"/>
      <c r="AD651" s="63"/>
      <c r="AE651" s="63"/>
      <c r="AF651" s="63"/>
      <c r="AG651" s="63"/>
      <c r="AH651" s="63"/>
      <c r="AI651" s="63"/>
      <c r="AJ651" s="63"/>
      <c r="AK651" s="63"/>
      <c r="AL651" s="63"/>
      <c r="AM651" s="63"/>
      <c r="AN651" s="63"/>
      <c r="AO651" s="63"/>
      <c r="AP651" s="63"/>
      <c r="AQ651" s="63"/>
      <c r="AR651" s="63"/>
      <c r="AS651" s="63"/>
      <c r="AT651" s="63"/>
      <c r="AU651" s="63"/>
      <c r="AV651" s="63"/>
      <c r="AW651" s="63"/>
      <c r="AX651" s="63"/>
      <c r="AY651" s="63"/>
    </row>
    <row r="652" spans="1:51" ht="14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  <c r="AA652" s="63"/>
      <c r="AB652" s="63"/>
      <c r="AC652" s="63"/>
      <c r="AD652" s="63"/>
      <c r="AE652" s="63"/>
      <c r="AF652" s="63"/>
      <c r="AG652" s="63"/>
      <c r="AH652" s="63"/>
      <c r="AI652" s="63"/>
      <c r="AJ652" s="63"/>
      <c r="AK652" s="63"/>
      <c r="AL652" s="63"/>
      <c r="AM652" s="63"/>
      <c r="AN652" s="63"/>
      <c r="AO652" s="63"/>
      <c r="AP652" s="63"/>
      <c r="AQ652" s="63"/>
      <c r="AR652" s="63"/>
      <c r="AS652" s="63"/>
      <c r="AT652" s="63"/>
      <c r="AU652" s="63"/>
      <c r="AV652" s="63"/>
      <c r="AW652" s="63"/>
      <c r="AX652" s="63"/>
      <c r="AY652" s="63"/>
    </row>
    <row r="653" spans="1:51" ht="14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  <c r="AA653" s="63"/>
      <c r="AB653" s="63"/>
      <c r="AC653" s="63"/>
      <c r="AD653" s="63"/>
      <c r="AE653" s="63"/>
      <c r="AF653" s="63"/>
      <c r="AG653" s="63"/>
      <c r="AH653" s="63"/>
      <c r="AI653" s="63"/>
      <c r="AJ653" s="63"/>
      <c r="AK653" s="63"/>
      <c r="AL653" s="63"/>
      <c r="AM653" s="63"/>
      <c r="AN653" s="63"/>
      <c r="AO653" s="63"/>
      <c r="AP653" s="63"/>
      <c r="AQ653" s="63"/>
      <c r="AR653" s="63"/>
      <c r="AS653" s="63"/>
      <c r="AT653" s="63"/>
      <c r="AU653" s="63"/>
      <c r="AV653" s="63"/>
      <c r="AW653" s="63"/>
      <c r="AX653" s="63"/>
      <c r="AY653" s="63"/>
    </row>
    <row r="654" spans="1:51" ht="14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  <c r="AA654" s="63"/>
      <c r="AB654" s="63"/>
      <c r="AC654" s="63"/>
      <c r="AD654" s="63"/>
      <c r="AE654" s="63"/>
      <c r="AF654" s="63"/>
      <c r="AG654" s="63"/>
      <c r="AH654" s="63"/>
      <c r="AI654" s="63"/>
      <c r="AJ654" s="63"/>
      <c r="AK654" s="63"/>
      <c r="AL654" s="63"/>
      <c r="AM654" s="63"/>
      <c r="AN654" s="63"/>
      <c r="AO654" s="63"/>
      <c r="AP654" s="63"/>
      <c r="AQ654" s="63"/>
      <c r="AR654" s="63"/>
      <c r="AS654" s="63"/>
      <c r="AT654" s="63"/>
      <c r="AU654" s="63"/>
      <c r="AV654" s="63"/>
      <c r="AW654" s="63"/>
      <c r="AX654" s="63"/>
      <c r="AY654" s="63"/>
    </row>
    <row r="655" spans="1:51" ht="14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  <c r="AA655" s="63"/>
      <c r="AB655" s="63"/>
      <c r="AC655" s="63"/>
      <c r="AD655" s="63"/>
      <c r="AE655" s="63"/>
      <c r="AF655" s="63"/>
      <c r="AG655" s="63"/>
      <c r="AH655" s="63"/>
      <c r="AI655" s="63"/>
      <c r="AJ655" s="63"/>
      <c r="AK655" s="63"/>
      <c r="AL655" s="63"/>
      <c r="AM655" s="63"/>
      <c r="AN655" s="63"/>
      <c r="AO655" s="63"/>
      <c r="AP655" s="63"/>
      <c r="AQ655" s="63"/>
      <c r="AR655" s="63"/>
      <c r="AS655" s="63"/>
      <c r="AT655" s="63"/>
      <c r="AU655" s="63"/>
      <c r="AV655" s="63"/>
      <c r="AW655" s="63"/>
      <c r="AX655" s="63"/>
      <c r="AY655" s="63"/>
    </row>
    <row r="656" spans="1:51" ht="14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  <c r="AA656" s="63"/>
      <c r="AB656" s="63"/>
      <c r="AC656" s="63"/>
      <c r="AD656" s="63"/>
      <c r="AE656" s="63"/>
      <c r="AF656" s="63"/>
      <c r="AG656" s="63"/>
      <c r="AH656" s="63"/>
      <c r="AI656" s="63"/>
      <c r="AJ656" s="63"/>
      <c r="AK656" s="63"/>
      <c r="AL656" s="63"/>
      <c r="AM656" s="63"/>
      <c r="AN656" s="63"/>
      <c r="AO656" s="63"/>
      <c r="AP656" s="63"/>
      <c r="AQ656" s="63"/>
      <c r="AR656" s="63"/>
      <c r="AS656" s="63"/>
      <c r="AT656" s="63"/>
      <c r="AU656" s="63"/>
      <c r="AV656" s="63"/>
      <c r="AW656" s="63"/>
      <c r="AX656" s="63"/>
      <c r="AY656" s="63"/>
    </row>
    <row r="657" spans="1:51" ht="14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  <c r="AA657" s="63"/>
      <c r="AB657" s="63"/>
      <c r="AC657" s="63"/>
      <c r="AD657" s="63"/>
      <c r="AE657" s="63"/>
      <c r="AF657" s="63"/>
      <c r="AG657" s="63"/>
      <c r="AH657" s="63"/>
      <c r="AI657" s="63"/>
      <c r="AJ657" s="63"/>
      <c r="AK657" s="63"/>
      <c r="AL657" s="63"/>
      <c r="AM657" s="63"/>
      <c r="AN657" s="63"/>
      <c r="AO657" s="63"/>
      <c r="AP657" s="63"/>
      <c r="AQ657" s="63"/>
      <c r="AR657" s="63"/>
      <c r="AS657" s="63"/>
      <c r="AT657" s="63"/>
      <c r="AU657" s="63"/>
      <c r="AV657" s="63"/>
      <c r="AW657" s="63"/>
      <c r="AX657" s="63"/>
      <c r="AY657" s="63"/>
    </row>
    <row r="658" spans="1:51" ht="14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  <c r="AA658" s="63"/>
      <c r="AB658" s="63"/>
      <c r="AC658" s="63"/>
      <c r="AD658" s="63"/>
      <c r="AE658" s="63"/>
      <c r="AF658" s="63"/>
      <c r="AG658" s="63"/>
      <c r="AH658" s="63"/>
      <c r="AI658" s="63"/>
      <c r="AJ658" s="63"/>
      <c r="AK658" s="63"/>
      <c r="AL658" s="63"/>
      <c r="AM658" s="63"/>
      <c r="AN658" s="63"/>
      <c r="AO658" s="63"/>
      <c r="AP658" s="63"/>
      <c r="AQ658" s="63"/>
      <c r="AR658" s="63"/>
      <c r="AS658" s="63"/>
      <c r="AT658" s="63"/>
      <c r="AU658" s="63"/>
      <c r="AV658" s="63"/>
      <c r="AW658" s="63"/>
      <c r="AX658" s="63"/>
      <c r="AY658" s="63"/>
    </row>
    <row r="659" spans="1:51" ht="14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  <c r="AA659" s="63"/>
      <c r="AB659" s="63"/>
      <c r="AC659" s="63"/>
      <c r="AD659" s="63"/>
      <c r="AE659" s="63"/>
      <c r="AF659" s="63"/>
      <c r="AG659" s="63"/>
      <c r="AH659" s="63"/>
      <c r="AI659" s="63"/>
      <c r="AJ659" s="63"/>
      <c r="AK659" s="63"/>
      <c r="AL659" s="63"/>
      <c r="AM659" s="63"/>
      <c r="AN659" s="63"/>
      <c r="AO659" s="63"/>
      <c r="AP659" s="63"/>
      <c r="AQ659" s="63"/>
      <c r="AR659" s="63"/>
      <c r="AS659" s="63"/>
      <c r="AT659" s="63"/>
      <c r="AU659" s="63"/>
      <c r="AV659" s="63"/>
      <c r="AW659" s="63"/>
      <c r="AX659" s="63"/>
      <c r="AY659" s="63"/>
    </row>
    <row r="660" spans="1:51" ht="14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  <c r="AA660" s="63"/>
      <c r="AB660" s="63"/>
      <c r="AC660" s="63"/>
      <c r="AD660" s="63"/>
      <c r="AE660" s="63"/>
      <c r="AF660" s="63"/>
      <c r="AG660" s="63"/>
      <c r="AH660" s="63"/>
      <c r="AI660" s="63"/>
      <c r="AJ660" s="63"/>
      <c r="AK660" s="63"/>
      <c r="AL660" s="63"/>
      <c r="AM660" s="63"/>
      <c r="AN660" s="63"/>
      <c r="AO660" s="63"/>
      <c r="AP660" s="63"/>
      <c r="AQ660" s="63"/>
      <c r="AR660" s="63"/>
      <c r="AS660" s="63"/>
      <c r="AT660" s="63"/>
      <c r="AU660" s="63"/>
      <c r="AV660" s="63"/>
      <c r="AW660" s="63"/>
      <c r="AX660" s="63"/>
      <c r="AY660" s="63"/>
    </row>
    <row r="661" spans="1:51" ht="14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  <c r="AA661" s="63"/>
      <c r="AB661" s="63"/>
      <c r="AC661" s="63"/>
      <c r="AD661" s="63"/>
      <c r="AE661" s="63"/>
      <c r="AF661" s="63"/>
      <c r="AG661" s="63"/>
      <c r="AH661" s="63"/>
      <c r="AI661" s="63"/>
      <c r="AJ661" s="63"/>
      <c r="AK661" s="63"/>
      <c r="AL661" s="63"/>
      <c r="AM661" s="63"/>
      <c r="AN661" s="63"/>
      <c r="AO661" s="63"/>
      <c r="AP661" s="63"/>
      <c r="AQ661" s="63"/>
      <c r="AR661" s="63"/>
      <c r="AS661" s="63"/>
      <c r="AT661" s="63"/>
      <c r="AU661" s="63"/>
      <c r="AV661" s="63"/>
      <c r="AW661" s="63"/>
      <c r="AX661" s="63"/>
      <c r="AY661" s="63"/>
    </row>
    <row r="662" spans="1:51" ht="14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  <c r="AA662" s="63"/>
      <c r="AB662" s="63"/>
      <c r="AC662" s="63"/>
      <c r="AD662" s="63"/>
      <c r="AE662" s="63"/>
      <c r="AF662" s="63"/>
      <c r="AG662" s="63"/>
      <c r="AH662" s="63"/>
      <c r="AI662" s="63"/>
      <c r="AJ662" s="63"/>
      <c r="AK662" s="63"/>
      <c r="AL662" s="63"/>
      <c r="AM662" s="63"/>
      <c r="AN662" s="63"/>
      <c r="AO662" s="63"/>
      <c r="AP662" s="63"/>
      <c r="AQ662" s="63"/>
      <c r="AR662" s="63"/>
      <c r="AS662" s="63"/>
      <c r="AT662" s="63"/>
      <c r="AU662" s="63"/>
      <c r="AV662" s="63"/>
      <c r="AW662" s="63"/>
      <c r="AX662" s="63"/>
      <c r="AY662" s="63"/>
    </row>
    <row r="663" spans="1:51" ht="14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  <c r="AA663" s="63"/>
      <c r="AB663" s="63"/>
      <c r="AC663" s="63"/>
      <c r="AD663" s="63"/>
      <c r="AE663" s="63"/>
      <c r="AF663" s="63"/>
      <c r="AG663" s="63"/>
      <c r="AH663" s="63"/>
      <c r="AI663" s="63"/>
      <c r="AJ663" s="63"/>
      <c r="AK663" s="63"/>
      <c r="AL663" s="63"/>
      <c r="AM663" s="63"/>
      <c r="AN663" s="63"/>
      <c r="AO663" s="63"/>
      <c r="AP663" s="63"/>
      <c r="AQ663" s="63"/>
      <c r="AR663" s="63"/>
      <c r="AS663" s="63"/>
      <c r="AT663" s="63"/>
      <c r="AU663" s="63"/>
      <c r="AV663" s="63"/>
      <c r="AW663" s="63"/>
      <c r="AX663" s="63"/>
      <c r="AY663" s="63"/>
    </row>
    <row r="664" spans="1:51" ht="14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  <c r="AA664" s="63"/>
      <c r="AB664" s="63"/>
      <c r="AC664" s="63"/>
      <c r="AD664" s="63"/>
      <c r="AE664" s="63"/>
      <c r="AF664" s="63"/>
      <c r="AG664" s="63"/>
      <c r="AH664" s="63"/>
      <c r="AI664" s="63"/>
      <c r="AJ664" s="63"/>
      <c r="AK664" s="63"/>
      <c r="AL664" s="63"/>
      <c r="AM664" s="63"/>
      <c r="AN664" s="63"/>
      <c r="AO664" s="63"/>
      <c r="AP664" s="63"/>
      <c r="AQ664" s="63"/>
      <c r="AR664" s="63"/>
      <c r="AS664" s="63"/>
      <c r="AT664" s="63"/>
      <c r="AU664" s="63"/>
      <c r="AV664" s="63"/>
      <c r="AW664" s="63"/>
      <c r="AX664" s="63"/>
      <c r="AY664" s="63"/>
    </row>
    <row r="665" spans="1:51" ht="14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  <c r="AA665" s="63"/>
      <c r="AB665" s="63"/>
      <c r="AC665" s="63"/>
      <c r="AD665" s="63"/>
      <c r="AE665" s="63"/>
      <c r="AF665" s="63"/>
      <c r="AG665" s="63"/>
      <c r="AH665" s="63"/>
      <c r="AI665" s="63"/>
      <c r="AJ665" s="63"/>
      <c r="AK665" s="63"/>
      <c r="AL665" s="63"/>
      <c r="AM665" s="63"/>
      <c r="AN665" s="63"/>
      <c r="AO665" s="63"/>
      <c r="AP665" s="63"/>
      <c r="AQ665" s="63"/>
      <c r="AR665" s="63"/>
      <c r="AS665" s="63"/>
      <c r="AT665" s="63"/>
      <c r="AU665" s="63"/>
      <c r="AV665" s="63"/>
      <c r="AW665" s="63"/>
      <c r="AX665" s="63"/>
      <c r="AY665" s="63"/>
    </row>
    <row r="666" spans="1:51" ht="14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  <c r="AA666" s="63"/>
      <c r="AB666" s="63"/>
      <c r="AC666" s="63"/>
      <c r="AD666" s="63"/>
      <c r="AE666" s="63"/>
      <c r="AF666" s="63"/>
      <c r="AG666" s="63"/>
      <c r="AH666" s="63"/>
      <c r="AI666" s="63"/>
      <c r="AJ666" s="63"/>
      <c r="AK666" s="63"/>
      <c r="AL666" s="63"/>
      <c r="AM666" s="63"/>
      <c r="AN666" s="63"/>
      <c r="AO666" s="63"/>
      <c r="AP666" s="63"/>
      <c r="AQ666" s="63"/>
      <c r="AR666" s="63"/>
      <c r="AS666" s="63"/>
      <c r="AT666" s="63"/>
      <c r="AU666" s="63"/>
      <c r="AV666" s="63"/>
      <c r="AW666" s="63"/>
      <c r="AX666" s="63"/>
      <c r="AY666" s="63"/>
    </row>
    <row r="667" spans="1:51" ht="14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  <c r="AA667" s="63"/>
      <c r="AB667" s="63"/>
      <c r="AC667" s="63"/>
      <c r="AD667" s="63"/>
      <c r="AE667" s="63"/>
      <c r="AF667" s="63"/>
      <c r="AG667" s="63"/>
      <c r="AH667" s="63"/>
      <c r="AI667" s="63"/>
      <c r="AJ667" s="63"/>
      <c r="AK667" s="63"/>
      <c r="AL667" s="63"/>
      <c r="AM667" s="63"/>
      <c r="AN667" s="63"/>
      <c r="AO667" s="63"/>
      <c r="AP667" s="63"/>
      <c r="AQ667" s="63"/>
      <c r="AR667" s="63"/>
      <c r="AS667" s="63"/>
      <c r="AT667" s="63"/>
      <c r="AU667" s="63"/>
      <c r="AV667" s="63"/>
      <c r="AW667" s="63"/>
      <c r="AX667" s="63"/>
      <c r="AY667" s="63"/>
    </row>
    <row r="668" spans="1:51" ht="14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  <c r="AA668" s="63"/>
      <c r="AB668" s="63"/>
      <c r="AC668" s="63"/>
      <c r="AD668" s="63"/>
      <c r="AE668" s="63"/>
      <c r="AF668" s="63"/>
      <c r="AG668" s="63"/>
      <c r="AH668" s="63"/>
      <c r="AI668" s="63"/>
      <c r="AJ668" s="63"/>
      <c r="AK668" s="63"/>
      <c r="AL668" s="63"/>
      <c r="AM668" s="63"/>
      <c r="AN668" s="63"/>
      <c r="AO668" s="63"/>
      <c r="AP668" s="63"/>
      <c r="AQ668" s="63"/>
      <c r="AR668" s="63"/>
      <c r="AS668" s="63"/>
      <c r="AT668" s="63"/>
      <c r="AU668" s="63"/>
      <c r="AV668" s="63"/>
      <c r="AW668" s="63"/>
      <c r="AX668" s="63"/>
      <c r="AY668" s="63"/>
    </row>
    <row r="669" spans="1:51" ht="14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  <c r="AA669" s="63"/>
      <c r="AB669" s="63"/>
      <c r="AC669" s="63"/>
      <c r="AD669" s="63"/>
      <c r="AE669" s="63"/>
      <c r="AF669" s="63"/>
      <c r="AG669" s="63"/>
      <c r="AH669" s="63"/>
      <c r="AI669" s="63"/>
      <c r="AJ669" s="63"/>
      <c r="AK669" s="63"/>
      <c r="AL669" s="63"/>
      <c r="AM669" s="63"/>
      <c r="AN669" s="63"/>
      <c r="AO669" s="63"/>
      <c r="AP669" s="63"/>
      <c r="AQ669" s="63"/>
      <c r="AR669" s="63"/>
      <c r="AS669" s="63"/>
      <c r="AT669" s="63"/>
      <c r="AU669" s="63"/>
      <c r="AV669" s="63"/>
      <c r="AW669" s="63"/>
      <c r="AX669" s="63"/>
      <c r="AY669" s="63"/>
    </row>
    <row r="670" spans="1:51" ht="14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63"/>
      <c r="AD670" s="63"/>
      <c r="AE670" s="63"/>
      <c r="AF670" s="63"/>
      <c r="AG670" s="63"/>
      <c r="AH670" s="63"/>
      <c r="AI670" s="63"/>
      <c r="AJ670" s="63"/>
      <c r="AK670" s="63"/>
      <c r="AL670" s="63"/>
      <c r="AM670" s="63"/>
      <c r="AN670" s="63"/>
      <c r="AO670" s="63"/>
      <c r="AP670" s="63"/>
      <c r="AQ670" s="63"/>
      <c r="AR670" s="63"/>
      <c r="AS670" s="63"/>
      <c r="AT670" s="63"/>
      <c r="AU670" s="63"/>
      <c r="AV670" s="63"/>
      <c r="AW670" s="63"/>
      <c r="AX670" s="63"/>
      <c r="AY670" s="63"/>
    </row>
    <row r="671" spans="1:51" ht="14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  <c r="AA671" s="63"/>
      <c r="AB671" s="63"/>
      <c r="AC671" s="63"/>
      <c r="AD671" s="63"/>
      <c r="AE671" s="63"/>
      <c r="AF671" s="63"/>
      <c r="AG671" s="63"/>
      <c r="AH671" s="63"/>
      <c r="AI671" s="63"/>
      <c r="AJ671" s="63"/>
      <c r="AK671" s="63"/>
      <c r="AL671" s="63"/>
      <c r="AM671" s="63"/>
      <c r="AN671" s="63"/>
      <c r="AO671" s="63"/>
      <c r="AP671" s="63"/>
      <c r="AQ671" s="63"/>
      <c r="AR671" s="63"/>
      <c r="AS671" s="63"/>
      <c r="AT671" s="63"/>
      <c r="AU671" s="63"/>
      <c r="AV671" s="63"/>
      <c r="AW671" s="63"/>
      <c r="AX671" s="63"/>
      <c r="AY671" s="63"/>
    </row>
    <row r="672" spans="1:51" ht="14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  <c r="AA672" s="63"/>
      <c r="AB672" s="63"/>
      <c r="AC672" s="63"/>
      <c r="AD672" s="63"/>
      <c r="AE672" s="63"/>
      <c r="AF672" s="63"/>
      <c r="AG672" s="63"/>
      <c r="AH672" s="63"/>
      <c r="AI672" s="63"/>
      <c r="AJ672" s="63"/>
      <c r="AK672" s="63"/>
      <c r="AL672" s="63"/>
      <c r="AM672" s="63"/>
      <c r="AN672" s="63"/>
      <c r="AO672" s="63"/>
      <c r="AP672" s="63"/>
      <c r="AQ672" s="63"/>
      <c r="AR672" s="63"/>
      <c r="AS672" s="63"/>
      <c r="AT672" s="63"/>
      <c r="AU672" s="63"/>
      <c r="AV672" s="63"/>
      <c r="AW672" s="63"/>
      <c r="AX672" s="63"/>
      <c r="AY672" s="63"/>
    </row>
    <row r="673" spans="1:51" ht="14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  <c r="AA673" s="63"/>
      <c r="AB673" s="63"/>
      <c r="AC673" s="63"/>
      <c r="AD673" s="63"/>
      <c r="AE673" s="63"/>
      <c r="AF673" s="63"/>
      <c r="AG673" s="63"/>
      <c r="AH673" s="63"/>
      <c r="AI673" s="63"/>
      <c r="AJ673" s="63"/>
      <c r="AK673" s="63"/>
      <c r="AL673" s="63"/>
      <c r="AM673" s="63"/>
      <c r="AN673" s="63"/>
      <c r="AO673" s="63"/>
      <c r="AP673" s="63"/>
      <c r="AQ673" s="63"/>
      <c r="AR673" s="63"/>
      <c r="AS673" s="63"/>
      <c r="AT673" s="63"/>
      <c r="AU673" s="63"/>
      <c r="AV673" s="63"/>
      <c r="AW673" s="63"/>
      <c r="AX673" s="63"/>
      <c r="AY673" s="63"/>
    </row>
    <row r="674" spans="1:51" ht="14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  <c r="AA674" s="63"/>
      <c r="AB674" s="63"/>
      <c r="AC674" s="63"/>
      <c r="AD674" s="63"/>
      <c r="AE674" s="63"/>
      <c r="AF674" s="63"/>
      <c r="AG674" s="63"/>
      <c r="AH674" s="63"/>
      <c r="AI674" s="63"/>
      <c r="AJ674" s="63"/>
      <c r="AK674" s="63"/>
      <c r="AL674" s="63"/>
      <c r="AM674" s="63"/>
      <c r="AN674" s="63"/>
      <c r="AO674" s="63"/>
      <c r="AP674" s="63"/>
      <c r="AQ674" s="63"/>
      <c r="AR674" s="63"/>
      <c r="AS674" s="63"/>
      <c r="AT674" s="63"/>
      <c r="AU674" s="63"/>
      <c r="AV674" s="63"/>
      <c r="AW674" s="63"/>
      <c r="AX674" s="63"/>
      <c r="AY674" s="63"/>
    </row>
    <row r="675" spans="1:51" ht="14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  <c r="AA675" s="63"/>
      <c r="AB675" s="63"/>
      <c r="AC675" s="63"/>
      <c r="AD675" s="63"/>
      <c r="AE675" s="63"/>
      <c r="AF675" s="63"/>
      <c r="AG675" s="63"/>
      <c r="AH675" s="63"/>
      <c r="AI675" s="63"/>
      <c r="AJ675" s="63"/>
      <c r="AK675" s="63"/>
      <c r="AL675" s="63"/>
      <c r="AM675" s="63"/>
      <c r="AN675" s="63"/>
      <c r="AO675" s="63"/>
      <c r="AP675" s="63"/>
      <c r="AQ675" s="63"/>
      <c r="AR675" s="63"/>
      <c r="AS675" s="63"/>
      <c r="AT675" s="63"/>
      <c r="AU675" s="63"/>
      <c r="AV675" s="63"/>
      <c r="AW675" s="63"/>
      <c r="AX675" s="63"/>
      <c r="AY675" s="63"/>
    </row>
    <row r="676" spans="1:51" ht="14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  <c r="AA676" s="63"/>
      <c r="AB676" s="63"/>
      <c r="AC676" s="63"/>
      <c r="AD676" s="63"/>
      <c r="AE676" s="63"/>
      <c r="AF676" s="63"/>
      <c r="AG676" s="63"/>
      <c r="AH676" s="63"/>
      <c r="AI676" s="63"/>
      <c r="AJ676" s="63"/>
      <c r="AK676" s="63"/>
      <c r="AL676" s="63"/>
      <c r="AM676" s="63"/>
      <c r="AN676" s="63"/>
      <c r="AO676" s="63"/>
      <c r="AP676" s="63"/>
      <c r="AQ676" s="63"/>
      <c r="AR676" s="63"/>
      <c r="AS676" s="63"/>
      <c r="AT676" s="63"/>
      <c r="AU676" s="63"/>
      <c r="AV676" s="63"/>
      <c r="AW676" s="63"/>
      <c r="AX676" s="63"/>
      <c r="AY676" s="63"/>
    </row>
    <row r="677" spans="1:51" ht="14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  <c r="AA677" s="63"/>
      <c r="AB677" s="63"/>
      <c r="AC677" s="63"/>
      <c r="AD677" s="63"/>
      <c r="AE677" s="63"/>
      <c r="AF677" s="63"/>
      <c r="AG677" s="63"/>
      <c r="AH677" s="63"/>
      <c r="AI677" s="63"/>
      <c r="AJ677" s="63"/>
      <c r="AK677" s="63"/>
      <c r="AL677" s="63"/>
      <c r="AM677" s="63"/>
      <c r="AN677" s="63"/>
      <c r="AO677" s="63"/>
      <c r="AP677" s="63"/>
      <c r="AQ677" s="63"/>
      <c r="AR677" s="63"/>
      <c r="AS677" s="63"/>
      <c r="AT677" s="63"/>
      <c r="AU677" s="63"/>
      <c r="AV677" s="63"/>
      <c r="AW677" s="63"/>
      <c r="AX677" s="63"/>
      <c r="AY677" s="63"/>
    </row>
    <row r="678" spans="1:51" ht="14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  <c r="AA678" s="63"/>
      <c r="AB678" s="63"/>
      <c r="AC678" s="63"/>
      <c r="AD678" s="63"/>
      <c r="AE678" s="63"/>
      <c r="AF678" s="63"/>
      <c r="AG678" s="63"/>
      <c r="AH678" s="63"/>
      <c r="AI678" s="63"/>
      <c r="AJ678" s="63"/>
      <c r="AK678" s="63"/>
      <c r="AL678" s="63"/>
      <c r="AM678" s="63"/>
      <c r="AN678" s="63"/>
      <c r="AO678" s="63"/>
      <c r="AP678" s="63"/>
      <c r="AQ678" s="63"/>
      <c r="AR678" s="63"/>
      <c r="AS678" s="63"/>
      <c r="AT678" s="63"/>
      <c r="AU678" s="63"/>
      <c r="AV678" s="63"/>
      <c r="AW678" s="63"/>
      <c r="AX678" s="63"/>
      <c r="AY678" s="63"/>
    </row>
    <row r="679" spans="1:51" ht="14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  <c r="AA679" s="63"/>
      <c r="AB679" s="63"/>
      <c r="AC679" s="63"/>
      <c r="AD679" s="63"/>
      <c r="AE679" s="63"/>
      <c r="AF679" s="63"/>
      <c r="AG679" s="63"/>
      <c r="AH679" s="63"/>
      <c r="AI679" s="63"/>
      <c r="AJ679" s="63"/>
      <c r="AK679" s="63"/>
      <c r="AL679" s="63"/>
      <c r="AM679" s="63"/>
      <c r="AN679" s="63"/>
      <c r="AO679" s="63"/>
      <c r="AP679" s="63"/>
      <c r="AQ679" s="63"/>
      <c r="AR679" s="63"/>
      <c r="AS679" s="63"/>
      <c r="AT679" s="63"/>
      <c r="AU679" s="63"/>
      <c r="AV679" s="63"/>
      <c r="AW679" s="63"/>
      <c r="AX679" s="63"/>
      <c r="AY679" s="63"/>
    </row>
    <row r="680" spans="1:51" ht="14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  <c r="AA680" s="63"/>
      <c r="AB680" s="63"/>
      <c r="AC680" s="63"/>
      <c r="AD680" s="63"/>
      <c r="AE680" s="63"/>
      <c r="AF680" s="63"/>
      <c r="AG680" s="63"/>
      <c r="AH680" s="63"/>
      <c r="AI680" s="63"/>
      <c r="AJ680" s="63"/>
      <c r="AK680" s="63"/>
      <c r="AL680" s="63"/>
      <c r="AM680" s="63"/>
      <c r="AN680" s="63"/>
      <c r="AO680" s="63"/>
      <c r="AP680" s="63"/>
      <c r="AQ680" s="63"/>
      <c r="AR680" s="63"/>
      <c r="AS680" s="63"/>
      <c r="AT680" s="63"/>
      <c r="AU680" s="63"/>
      <c r="AV680" s="63"/>
      <c r="AW680" s="63"/>
      <c r="AX680" s="63"/>
      <c r="AY680" s="63"/>
    </row>
    <row r="681" spans="1:51" ht="14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  <c r="AA681" s="63"/>
      <c r="AB681" s="63"/>
      <c r="AC681" s="63"/>
      <c r="AD681" s="63"/>
      <c r="AE681" s="63"/>
      <c r="AF681" s="63"/>
      <c r="AG681" s="63"/>
      <c r="AH681" s="63"/>
      <c r="AI681" s="63"/>
      <c r="AJ681" s="63"/>
      <c r="AK681" s="63"/>
      <c r="AL681" s="63"/>
      <c r="AM681" s="63"/>
      <c r="AN681" s="63"/>
      <c r="AO681" s="63"/>
      <c r="AP681" s="63"/>
      <c r="AQ681" s="63"/>
      <c r="AR681" s="63"/>
      <c r="AS681" s="63"/>
      <c r="AT681" s="63"/>
      <c r="AU681" s="63"/>
      <c r="AV681" s="63"/>
      <c r="AW681" s="63"/>
      <c r="AX681" s="63"/>
      <c r="AY681" s="63"/>
    </row>
    <row r="682" spans="1:51" ht="14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  <c r="AA682" s="63"/>
      <c r="AB682" s="63"/>
      <c r="AC682" s="63"/>
      <c r="AD682" s="63"/>
      <c r="AE682" s="63"/>
      <c r="AF682" s="63"/>
      <c r="AG682" s="63"/>
      <c r="AH682" s="63"/>
      <c r="AI682" s="63"/>
      <c r="AJ682" s="63"/>
      <c r="AK682" s="63"/>
      <c r="AL682" s="63"/>
      <c r="AM682" s="63"/>
      <c r="AN682" s="63"/>
      <c r="AO682" s="63"/>
      <c r="AP682" s="63"/>
      <c r="AQ682" s="63"/>
      <c r="AR682" s="63"/>
      <c r="AS682" s="63"/>
      <c r="AT682" s="63"/>
      <c r="AU682" s="63"/>
      <c r="AV682" s="63"/>
      <c r="AW682" s="63"/>
      <c r="AX682" s="63"/>
      <c r="AY682" s="63"/>
    </row>
    <row r="683" spans="1:51" ht="14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  <c r="AA683" s="63"/>
      <c r="AB683" s="63"/>
      <c r="AC683" s="63"/>
      <c r="AD683" s="63"/>
      <c r="AE683" s="63"/>
      <c r="AF683" s="63"/>
      <c r="AG683" s="63"/>
      <c r="AH683" s="63"/>
      <c r="AI683" s="63"/>
      <c r="AJ683" s="63"/>
      <c r="AK683" s="63"/>
      <c r="AL683" s="63"/>
      <c r="AM683" s="63"/>
      <c r="AN683" s="63"/>
      <c r="AO683" s="63"/>
      <c r="AP683" s="63"/>
      <c r="AQ683" s="63"/>
      <c r="AR683" s="63"/>
      <c r="AS683" s="63"/>
      <c r="AT683" s="63"/>
      <c r="AU683" s="63"/>
      <c r="AV683" s="63"/>
      <c r="AW683" s="63"/>
      <c r="AX683" s="63"/>
      <c r="AY683" s="63"/>
    </row>
    <row r="684" spans="1:51" ht="14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  <c r="AA684" s="63"/>
      <c r="AB684" s="63"/>
      <c r="AC684" s="63"/>
      <c r="AD684" s="63"/>
      <c r="AE684" s="63"/>
      <c r="AF684" s="63"/>
      <c r="AG684" s="63"/>
      <c r="AH684" s="63"/>
      <c r="AI684" s="63"/>
      <c r="AJ684" s="63"/>
      <c r="AK684" s="63"/>
      <c r="AL684" s="63"/>
      <c r="AM684" s="63"/>
      <c r="AN684" s="63"/>
      <c r="AO684" s="63"/>
      <c r="AP684" s="63"/>
      <c r="AQ684" s="63"/>
      <c r="AR684" s="63"/>
      <c r="AS684" s="63"/>
      <c r="AT684" s="63"/>
      <c r="AU684" s="63"/>
      <c r="AV684" s="63"/>
      <c r="AW684" s="63"/>
      <c r="AX684" s="63"/>
      <c r="AY684" s="63"/>
    </row>
    <row r="685" spans="1:51" ht="14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  <c r="AA685" s="63"/>
      <c r="AB685" s="63"/>
      <c r="AC685" s="63"/>
      <c r="AD685" s="63"/>
      <c r="AE685" s="63"/>
      <c r="AF685" s="63"/>
      <c r="AG685" s="63"/>
      <c r="AH685" s="63"/>
      <c r="AI685" s="63"/>
      <c r="AJ685" s="63"/>
      <c r="AK685" s="63"/>
      <c r="AL685" s="63"/>
      <c r="AM685" s="63"/>
      <c r="AN685" s="63"/>
      <c r="AO685" s="63"/>
      <c r="AP685" s="63"/>
      <c r="AQ685" s="63"/>
      <c r="AR685" s="63"/>
      <c r="AS685" s="63"/>
      <c r="AT685" s="63"/>
      <c r="AU685" s="63"/>
      <c r="AV685" s="63"/>
      <c r="AW685" s="63"/>
      <c r="AX685" s="63"/>
      <c r="AY685" s="63"/>
    </row>
    <row r="686" spans="1:51" ht="14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  <c r="AA686" s="63"/>
      <c r="AB686" s="63"/>
      <c r="AC686" s="63"/>
      <c r="AD686" s="63"/>
      <c r="AE686" s="63"/>
      <c r="AF686" s="63"/>
      <c r="AG686" s="63"/>
      <c r="AH686" s="63"/>
      <c r="AI686" s="63"/>
      <c r="AJ686" s="63"/>
      <c r="AK686" s="63"/>
      <c r="AL686" s="63"/>
      <c r="AM686" s="63"/>
      <c r="AN686" s="63"/>
      <c r="AO686" s="63"/>
      <c r="AP686" s="63"/>
      <c r="AQ686" s="63"/>
      <c r="AR686" s="63"/>
      <c r="AS686" s="63"/>
      <c r="AT686" s="63"/>
      <c r="AU686" s="63"/>
      <c r="AV686" s="63"/>
      <c r="AW686" s="63"/>
      <c r="AX686" s="63"/>
      <c r="AY686" s="63"/>
    </row>
    <row r="687" spans="1:51" ht="14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  <c r="AA687" s="63"/>
      <c r="AB687" s="63"/>
      <c r="AC687" s="63"/>
      <c r="AD687" s="63"/>
      <c r="AE687" s="63"/>
      <c r="AF687" s="63"/>
      <c r="AG687" s="63"/>
      <c r="AH687" s="63"/>
      <c r="AI687" s="63"/>
      <c r="AJ687" s="63"/>
      <c r="AK687" s="63"/>
      <c r="AL687" s="63"/>
      <c r="AM687" s="63"/>
      <c r="AN687" s="63"/>
      <c r="AO687" s="63"/>
      <c r="AP687" s="63"/>
      <c r="AQ687" s="63"/>
      <c r="AR687" s="63"/>
      <c r="AS687" s="63"/>
      <c r="AT687" s="63"/>
      <c r="AU687" s="63"/>
      <c r="AV687" s="63"/>
      <c r="AW687" s="63"/>
      <c r="AX687" s="63"/>
      <c r="AY687" s="63"/>
    </row>
    <row r="688" spans="1:51" ht="14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  <c r="AA688" s="63"/>
      <c r="AB688" s="63"/>
      <c r="AC688" s="63"/>
      <c r="AD688" s="63"/>
      <c r="AE688" s="63"/>
      <c r="AF688" s="63"/>
      <c r="AG688" s="63"/>
      <c r="AH688" s="63"/>
      <c r="AI688" s="63"/>
      <c r="AJ688" s="63"/>
      <c r="AK688" s="63"/>
      <c r="AL688" s="63"/>
      <c r="AM688" s="63"/>
      <c r="AN688" s="63"/>
      <c r="AO688" s="63"/>
      <c r="AP688" s="63"/>
      <c r="AQ688" s="63"/>
      <c r="AR688" s="63"/>
      <c r="AS688" s="63"/>
      <c r="AT688" s="63"/>
      <c r="AU688" s="63"/>
      <c r="AV688" s="63"/>
      <c r="AW688" s="63"/>
      <c r="AX688" s="63"/>
      <c r="AY688" s="63"/>
    </row>
    <row r="689" spans="1:51" ht="14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  <c r="AA689" s="63"/>
      <c r="AB689" s="63"/>
      <c r="AC689" s="63"/>
      <c r="AD689" s="63"/>
      <c r="AE689" s="63"/>
      <c r="AF689" s="63"/>
      <c r="AG689" s="63"/>
      <c r="AH689" s="63"/>
      <c r="AI689" s="63"/>
      <c r="AJ689" s="63"/>
      <c r="AK689" s="63"/>
      <c r="AL689" s="63"/>
      <c r="AM689" s="63"/>
      <c r="AN689" s="63"/>
      <c r="AO689" s="63"/>
      <c r="AP689" s="63"/>
      <c r="AQ689" s="63"/>
      <c r="AR689" s="63"/>
      <c r="AS689" s="63"/>
      <c r="AT689" s="63"/>
      <c r="AU689" s="63"/>
      <c r="AV689" s="63"/>
      <c r="AW689" s="63"/>
      <c r="AX689" s="63"/>
      <c r="AY689" s="63"/>
    </row>
    <row r="690" spans="1:51" ht="14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  <c r="AA690" s="63"/>
      <c r="AB690" s="63"/>
      <c r="AC690" s="63"/>
      <c r="AD690" s="63"/>
      <c r="AE690" s="63"/>
      <c r="AF690" s="63"/>
      <c r="AG690" s="63"/>
      <c r="AH690" s="63"/>
      <c r="AI690" s="63"/>
      <c r="AJ690" s="63"/>
      <c r="AK690" s="63"/>
      <c r="AL690" s="63"/>
      <c r="AM690" s="63"/>
      <c r="AN690" s="63"/>
      <c r="AO690" s="63"/>
      <c r="AP690" s="63"/>
      <c r="AQ690" s="63"/>
      <c r="AR690" s="63"/>
      <c r="AS690" s="63"/>
      <c r="AT690" s="63"/>
      <c r="AU690" s="63"/>
      <c r="AV690" s="63"/>
      <c r="AW690" s="63"/>
      <c r="AX690" s="63"/>
      <c r="AY690" s="63"/>
    </row>
    <row r="691" spans="1:51" ht="14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  <c r="AA691" s="63"/>
      <c r="AB691" s="63"/>
      <c r="AC691" s="63"/>
      <c r="AD691" s="63"/>
      <c r="AE691" s="63"/>
      <c r="AF691" s="63"/>
      <c r="AG691" s="63"/>
      <c r="AH691" s="63"/>
      <c r="AI691" s="63"/>
      <c r="AJ691" s="63"/>
      <c r="AK691" s="63"/>
      <c r="AL691" s="63"/>
      <c r="AM691" s="63"/>
      <c r="AN691" s="63"/>
      <c r="AO691" s="63"/>
      <c r="AP691" s="63"/>
      <c r="AQ691" s="63"/>
      <c r="AR691" s="63"/>
      <c r="AS691" s="63"/>
      <c r="AT691" s="63"/>
      <c r="AU691" s="63"/>
      <c r="AV691" s="63"/>
      <c r="AW691" s="63"/>
      <c r="AX691" s="63"/>
      <c r="AY691" s="63"/>
    </row>
    <row r="692" spans="1:51" ht="14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  <c r="AA692" s="63"/>
      <c r="AB692" s="63"/>
      <c r="AC692" s="63"/>
      <c r="AD692" s="63"/>
      <c r="AE692" s="63"/>
      <c r="AF692" s="63"/>
      <c r="AG692" s="63"/>
      <c r="AH692" s="63"/>
      <c r="AI692" s="63"/>
      <c r="AJ692" s="63"/>
      <c r="AK692" s="63"/>
      <c r="AL692" s="63"/>
      <c r="AM692" s="63"/>
      <c r="AN692" s="63"/>
      <c r="AO692" s="63"/>
      <c r="AP692" s="63"/>
      <c r="AQ692" s="63"/>
      <c r="AR692" s="63"/>
      <c r="AS692" s="63"/>
      <c r="AT692" s="63"/>
      <c r="AU692" s="63"/>
      <c r="AV692" s="63"/>
      <c r="AW692" s="63"/>
      <c r="AX692" s="63"/>
      <c r="AY692" s="63"/>
    </row>
    <row r="693" spans="1:51" ht="14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  <c r="AA693" s="63"/>
      <c r="AB693" s="63"/>
      <c r="AC693" s="63"/>
      <c r="AD693" s="63"/>
      <c r="AE693" s="63"/>
      <c r="AF693" s="63"/>
      <c r="AG693" s="63"/>
      <c r="AH693" s="63"/>
      <c r="AI693" s="63"/>
      <c r="AJ693" s="63"/>
      <c r="AK693" s="63"/>
      <c r="AL693" s="63"/>
      <c r="AM693" s="63"/>
      <c r="AN693" s="63"/>
      <c r="AO693" s="63"/>
      <c r="AP693" s="63"/>
      <c r="AQ693" s="63"/>
      <c r="AR693" s="63"/>
      <c r="AS693" s="63"/>
      <c r="AT693" s="63"/>
      <c r="AU693" s="63"/>
      <c r="AV693" s="63"/>
      <c r="AW693" s="63"/>
      <c r="AX693" s="63"/>
      <c r="AY693" s="63"/>
    </row>
    <row r="694" spans="1:51" ht="14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  <c r="AA694" s="63"/>
      <c r="AB694" s="63"/>
      <c r="AC694" s="63"/>
      <c r="AD694" s="63"/>
      <c r="AE694" s="63"/>
      <c r="AF694" s="63"/>
      <c r="AG694" s="63"/>
      <c r="AH694" s="63"/>
      <c r="AI694" s="63"/>
      <c r="AJ694" s="63"/>
      <c r="AK694" s="63"/>
      <c r="AL694" s="63"/>
      <c r="AM694" s="63"/>
      <c r="AN694" s="63"/>
      <c r="AO694" s="63"/>
      <c r="AP694" s="63"/>
      <c r="AQ694" s="63"/>
      <c r="AR694" s="63"/>
      <c r="AS694" s="63"/>
      <c r="AT694" s="63"/>
      <c r="AU694" s="63"/>
      <c r="AV694" s="63"/>
      <c r="AW694" s="63"/>
      <c r="AX694" s="63"/>
      <c r="AY694" s="63"/>
    </row>
    <row r="695" spans="1:51" ht="14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  <c r="AA695" s="63"/>
      <c r="AB695" s="63"/>
      <c r="AC695" s="63"/>
      <c r="AD695" s="63"/>
      <c r="AE695" s="63"/>
      <c r="AF695" s="63"/>
      <c r="AG695" s="63"/>
      <c r="AH695" s="63"/>
      <c r="AI695" s="63"/>
      <c r="AJ695" s="63"/>
      <c r="AK695" s="63"/>
      <c r="AL695" s="63"/>
      <c r="AM695" s="63"/>
      <c r="AN695" s="63"/>
      <c r="AO695" s="63"/>
      <c r="AP695" s="63"/>
      <c r="AQ695" s="63"/>
      <c r="AR695" s="63"/>
      <c r="AS695" s="63"/>
      <c r="AT695" s="63"/>
      <c r="AU695" s="63"/>
      <c r="AV695" s="63"/>
      <c r="AW695" s="63"/>
      <c r="AX695" s="63"/>
      <c r="AY695" s="63"/>
    </row>
    <row r="696" spans="1:51" ht="14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  <c r="AA696" s="63"/>
      <c r="AB696" s="63"/>
      <c r="AC696" s="63"/>
      <c r="AD696" s="63"/>
      <c r="AE696" s="63"/>
      <c r="AF696" s="63"/>
      <c r="AG696" s="63"/>
      <c r="AH696" s="63"/>
      <c r="AI696" s="63"/>
      <c r="AJ696" s="63"/>
      <c r="AK696" s="63"/>
      <c r="AL696" s="63"/>
      <c r="AM696" s="63"/>
      <c r="AN696" s="63"/>
      <c r="AO696" s="63"/>
      <c r="AP696" s="63"/>
      <c r="AQ696" s="63"/>
      <c r="AR696" s="63"/>
      <c r="AS696" s="63"/>
      <c r="AT696" s="63"/>
      <c r="AU696" s="63"/>
      <c r="AV696" s="63"/>
      <c r="AW696" s="63"/>
      <c r="AX696" s="63"/>
      <c r="AY696" s="63"/>
    </row>
    <row r="697" spans="1:51" ht="14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  <c r="AA697" s="63"/>
      <c r="AB697" s="63"/>
      <c r="AC697" s="63"/>
      <c r="AD697" s="63"/>
      <c r="AE697" s="63"/>
      <c r="AF697" s="63"/>
      <c r="AG697" s="63"/>
      <c r="AH697" s="63"/>
      <c r="AI697" s="63"/>
      <c r="AJ697" s="63"/>
      <c r="AK697" s="63"/>
      <c r="AL697" s="63"/>
      <c r="AM697" s="63"/>
      <c r="AN697" s="63"/>
      <c r="AO697" s="63"/>
      <c r="AP697" s="63"/>
      <c r="AQ697" s="63"/>
      <c r="AR697" s="63"/>
      <c r="AS697" s="63"/>
      <c r="AT697" s="63"/>
      <c r="AU697" s="63"/>
      <c r="AV697" s="63"/>
      <c r="AW697" s="63"/>
      <c r="AX697" s="63"/>
      <c r="AY697" s="63"/>
    </row>
    <row r="698" spans="1:51" ht="14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  <c r="AA698" s="63"/>
      <c r="AB698" s="63"/>
      <c r="AC698" s="63"/>
      <c r="AD698" s="63"/>
      <c r="AE698" s="63"/>
      <c r="AF698" s="63"/>
      <c r="AG698" s="63"/>
      <c r="AH698" s="63"/>
      <c r="AI698" s="63"/>
      <c r="AJ698" s="63"/>
      <c r="AK698" s="63"/>
      <c r="AL698" s="63"/>
      <c r="AM698" s="63"/>
      <c r="AN698" s="63"/>
      <c r="AO698" s="63"/>
      <c r="AP698" s="63"/>
      <c r="AQ698" s="63"/>
      <c r="AR698" s="63"/>
      <c r="AS698" s="63"/>
      <c r="AT698" s="63"/>
      <c r="AU698" s="63"/>
      <c r="AV698" s="63"/>
      <c r="AW698" s="63"/>
      <c r="AX698" s="63"/>
      <c r="AY698" s="63"/>
    </row>
    <row r="699" spans="1:51" ht="14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  <c r="AA699" s="63"/>
      <c r="AB699" s="63"/>
      <c r="AC699" s="63"/>
      <c r="AD699" s="63"/>
      <c r="AE699" s="63"/>
      <c r="AF699" s="63"/>
      <c r="AG699" s="63"/>
      <c r="AH699" s="63"/>
      <c r="AI699" s="63"/>
      <c r="AJ699" s="63"/>
      <c r="AK699" s="63"/>
      <c r="AL699" s="63"/>
      <c r="AM699" s="63"/>
      <c r="AN699" s="63"/>
      <c r="AO699" s="63"/>
      <c r="AP699" s="63"/>
      <c r="AQ699" s="63"/>
      <c r="AR699" s="63"/>
      <c r="AS699" s="63"/>
      <c r="AT699" s="63"/>
      <c r="AU699" s="63"/>
      <c r="AV699" s="63"/>
      <c r="AW699" s="63"/>
      <c r="AX699" s="63"/>
      <c r="AY699" s="63"/>
    </row>
    <row r="700" spans="1:51" ht="14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  <c r="AA700" s="63"/>
      <c r="AB700" s="63"/>
      <c r="AC700" s="63"/>
      <c r="AD700" s="63"/>
      <c r="AE700" s="63"/>
      <c r="AF700" s="63"/>
      <c r="AG700" s="63"/>
      <c r="AH700" s="63"/>
      <c r="AI700" s="63"/>
      <c r="AJ700" s="63"/>
      <c r="AK700" s="63"/>
      <c r="AL700" s="63"/>
      <c r="AM700" s="63"/>
      <c r="AN700" s="63"/>
      <c r="AO700" s="63"/>
      <c r="AP700" s="63"/>
      <c r="AQ700" s="63"/>
      <c r="AR700" s="63"/>
      <c r="AS700" s="63"/>
      <c r="AT700" s="63"/>
      <c r="AU700" s="63"/>
      <c r="AV700" s="63"/>
      <c r="AW700" s="63"/>
      <c r="AX700" s="63"/>
      <c r="AY700" s="63"/>
    </row>
    <row r="701" spans="1:51" ht="14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  <c r="AA701" s="63"/>
      <c r="AB701" s="63"/>
      <c r="AC701" s="63"/>
      <c r="AD701" s="63"/>
      <c r="AE701" s="63"/>
      <c r="AF701" s="63"/>
      <c r="AG701" s="63"/>
      <c r="AH701" s="63"/>
      <c r="AI701" s="63"/>
      <c r="AJ701" s="63"/>
      <c r="AK701" s="63"/>
      <c r="AL701" s="63"/>
      <c r="AM701" s="63"/>
      <c r="AN701" s="63"/>
      <c r="AO701" s="63"/>
      <c r="AP701" s="63"/>
      <c r="AQ701" s="63"/>
      <c r="AR701" s="63"/>
      <c r="AS701" s="63"/>
      <c r="AT701" s="63"/>
      <c r="AU701" s="63"/>
      <c r="AV701" s="63"/>
      <c r="AW701" s="63"/>
      <c r="AX701" s="63"/>
      <c r="AY701" s="63"/>
    </row>
    <row r="702" spans="1:51" ht="14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  <c r="AA702" s="63"/>
      <c r="AB702" s="63"/>
      <c r="AC702" s="63"/>
      <c r="AD702" s="63"/>
      <c r="AE702" s="63"/>
      <c r="AF702" s="63"/>
      <c r="AG702" s="63"/>
      <c r="AH702" s="63"/>
      <c r="AI702" s="63"/>
      <c r="AJ702" s="63"/>
      <c r="AK702" s="63"/>
      <c r="AL702" s="63"/>
      <c r="AM702" s="63"/>
      <c r="AN702" s="63"/>
      <c r="AO702" s="63"/>
      <c r="AP702" s="63"/>
      <c r="AQ702" s="63"/>
      <c r="AR702" s="63"/>
      <c r="AS702" s="63"/>
      <c r="AT702" s="63"/>
      <c r="AU702" s="63"/>
      <c r="AV702" s="63"/>
      <c r="AW702" s="63"/>
      <c r="AX702" s="63"/>
      <c r="AY702" s="63"/>
    </row>
    <row r="703" spans="1:51" ht="14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  <c r="AA703" s="63"/>
      <c r="AB703" s="63"/>
      <c r="AC703" s="63"/>
      <c r="AD703" s="63"/>
      <c r="AE703" s="63"/>
      <c r="AF703" s="63"/>
      <c r="AG703" s="63"/>
      <c r="AH703" s="63"/>
      <c r="AI703" s="63"/>
      <c r="AJ703" s="63"/>
      <c r="AK703" s="63"/>
      <c r="AL703" s="63"/>
      <c r="AM703" s="63"/>
      <c r="AN703" s="63"/>
      <c r="AO703" s="63"/>
      <c r="AP703" s="63"/>
      <c r="AQ703" s="63"/>
      <c r="AR703" s="63"/>
      <c r="AS703" s="63"/>
      <c r="AT703" s="63"/>
      <c r="AU703" s="63"/>
      <c r="AV703" s="63"/>
      <c r="AW703" s="63"/>
      <c r="AX703" s="63"/>
      <c r="AY703" s="63"/>
    </row>
    <row r="704" spans="1:51" ht="14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  <c r="AA704" s="63"/>
      <c r="AB704" s="63"/>
      <c r="AC704" s="63"/>
      <c r="AD704" s="63"/>
      <c r="AE704" s="63"/>
      <c r="AF704" s="63"/>
      <c r="AG704" s="63"/>
      <c r="AH704" s="63"/>
      <c r="AI704" s="63"/>
      <c r="AJ704" s="63"/>
      <c r="AK704" s="63"/>
      <c r="AL704" s="63"/>
      <c r="AM704" s="63"/>
      <c r="AN704" s="63"/>
      <c r="AO704" s="63"/>
      <c r="AP704" s="63"/>
      <c r="AQ704" s="63"/>
      <c r="AR704" s="63"/>
      <c r="AS704" s="63"/>
      <c r="AT704" s="63"/>
      <c r="AU704" s="63"/>
      <c r="AV704" s="63"/>
      <c r="AW704" s="63"/>
      <c r="AX704" s="63"/>
      <c r="AY704" s="63"/>
    </row>
    <row r="705" spans="1:51" ht="14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  <c r="AA705" s="63"/>
      <c r="AB705" s="63"/>
      <c r="AC705" s="63"/>
      <c r="AD705" s="63"/>
      <c r="AE705" s="63"/>
      <c r="AF705" s="63"/>
      <c r="AG705" s="63"/>
      <c r="AH705" s="63"/>
      <c r="AI705" s="63"/>
      <c r="AJ705" s="63"/>
      <c r="AK705" s="63"/>
      <c r="AL705" s="63"/>
      <c r="AM705" s="63"/>
      <c r="AN705" s="63"/>
      <c r="AO705" s="63"/>
      <c r="AP705" s="63"/>
      <c r="AQ705" s="63"/>
      <c r="AR705" s="63"/>
      <c r="AS705" s="63"/>
      <c r="AT705" s="63"/>
      <c r="AU705" s="63"/>
      <c r="AV705" s="63"/>
      <c r="AW705" s="63"/>
      <c r="AX705" s="63"/>
      <c r="AY705" s="63"/>
    </row>
    <row r="706" spans="1:51" ht="14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  <c r="AA706" s="63"/>
      <c r="AB706" s="63"/>
      <c r="AC706" s="63"/>
      <c r="AD706" s="63"/>
      <c r="AE706" s="63"/>
      <c r="AF706" s="63"/>
      <c r="AG706" s="63"/>
      <c r="AH706" s="63"/>
      <c r="AI706" s="63"/>
      <c r="AJ706" s="63"/>
      <c r="AK706" s="63"/>
      <c r="AL706" s="63"/>
      <c r="AM706" s="63"/>
      <c r="AN706" s="63"/>
      <c r="AO706" s="63"/>
      <c r="AP706" s="63"/>
      <c r="AQ706" s="63"/>
      <c r="AR706" s="63"/>
      <c r="AS706" s="63"/>
      <c r="AT706" s="63"/>
      <c r="AU706" s="63"/>
      <c r="AV706" s="63"/>
      <c r="AW706" s="63"/>
      <c r="AX706" s="63"/>
      <c r="AY706" s="63"/>
    </row>
    <row r="707" spans="1:51" ht="14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  <c r="AA707" s="63"/>
      <c r="AB707" s="63"/>
      <c r="AC707" s="63"/>
      <c r="AD707" s="63"/>
      <c r="AE707" s="63"/>
      <c r="AF707" s="63"/>
      <c r="AG707" s="63"/>
      <c r="AH707" s="63"/>
      <c r="AI707" s="63"/>
      <c r="AJ707" s="63"/>
      <c r="AK707" s="63"/>
      <c r="AL707" s="63"/>
      <c r="AM707" s="63"/>
      <c r="AN707" s="63"/>
      <c r="AO707" s="63"/>
      <c r="AP707" s="63"/>
      <c r="AQ707" s="63"/>
      <c r="AR707" s="63"/>
      <c r="AS707" s="63"/>
      <c r="AT707" s="63"/>
      <c r="AU707" s="63"/>
      <c r="AV707" s="63"/>
      <c r="AW707" s="63"/>
      <c r="AX707" s="63"/>
      <c r="AY707" s="63"/>
    </row>
    <row r="708" spans="1:51" ht="14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63"/>
      <c r="AD708" s="63"/>
      <c r="AE708" s="63"/>
      <c r="AF708" s="63"/>
      <c r="AG708" s="63"/>
      <c r="AH708" s="63"/>
      <c r="AI708" s="63"/>
      <c r="AJ708" s="63"/>
      <c r="AK708" s="63"/>
      <c r="AL708" s="63"/>
      <c r="AM708" s="63"/>
      <c r="AN708" s="63"/>
      <c r="AO708" s="63"/>
      <c r="AP708" s="63"/>
      <c r="AQ708" s="63"/>
      <c r="AR708" s="63"/>
      <c r="AS708" s="63"/>
      <c r="AT708" s="63"/>
      <c r="AU708" s="63"/>
      <c r="AV708" s="63"/>
      <c r="AW708" s="63"/>
      <c r="AX708" s="63"/>
      <c r="AY708" s="63"/>
    </row>
    <row r="709" spans="1:51" ht="14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  <c r="AA709" s="63"/>
      <c r="AB709" s="63"/>
      <c r="AC709" s="63"/>
      <c r="AD709" s="63"/>
      <c r="AE709" s="63"/>
      <c r="AF709" s="63"/>
      <c r="AG709" s="63"/>
      <c r="AH709" s="63"/>
      <c r="AI709" s="63"/>
      <c r="AJ709" s="63"/>
      <c r="AK709" s="63"/>
      <c r="AL709" s="63"/>
      <c r="AM709" s="63"/>
      <c r="AN709" s="63"/>
      <c r="AO709" s="63"/>
      <c r="AP709" s="63"/>
      <c r="AQ709" s="63"/>
      <c r="AR709" s="63"/>
      <c r="AS709" s="63"/>
      <c r="AT709" s="63"/>
      <c r="AU709" s="63"/>
      <c r="AV709" s="63"/>
      <c r="AW709" s="63"/>
      <c r="AX709" s="63"/>
      <c r="AY709" s="63"/>
    </row>
    <row r="710" spans="1:51" ht="14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  <c r="AA710" s="63"/>
      <c r="AB710" s="63"/>
      <c r="AC710" s="63"/>
      <c r="AD710" s="63"/>
      <c r="AE710" s="63"/>
      <c r="AF710" s="63"/>
      <c r="AG710" s="63"/>
      <c r="AH710" s="63"/>
      <c r="AI710" s="63"/>
      <c r="AJ710" s="63"/>
      <c r="AK710" s="63"/>
      <c r="AL710" s="63"/>
      <c r="AM710" s="63"/>
      <c r="AN710" s="63"/>
      <c r="AO710" s="63"/>
      <c r="AP710" s="63"/>
      <c r="AQ710" s="63"/>
      <c r="AR710" s="63"/>
      <c r="AS710" s="63"/>
      <c r="AT710" s="63"/>
      <c r="AU710" s="63"/>
      <c r="AV710" s="63"/>
      <c r="AW710" s="63"/>
      <c r="AX710" s="63"/>
      <c r="AY710" s="63"/>
    </row>
    <row r="711" spans="1:51" ht="14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  <c r="AA711" s="63"/>
      <c r="AB711" s="63"/>
      <c r="AC711" s="63"/>
      <c r="AD711" s="63"/>
      <c r="AE711" s="63"/>
      <c r="AF711" s="63"/>
      <c r="AG711" s="63"/>
      <c r="AH711" s="63"/>
      <c r="AI711" s="63"/>
      <c r="AJ711" s="63"/>
      <c r="AK711" s="63"/>
      <c r="AL711" s="63"/>
      <c r="AM711" s="63"/>
      <c r="AN711" s="63"/>
      <c r="AO711" s="63"/>
      <c r="AP711" s="63"/>
      <c r="AQ711" s="63"/>
      <c r="AR711" s="63"/>
      <c r="AS711" s="63"/>
      <c r="AT711" s="63"/>
      <c r="AU711" s="63"/>
      <c r="AV711" s="63"/>
      <c r="AW711" s="63"/>
      <c r="AX711" s="63"/>
      <c r="AY711" s="63"/>
    </row>
    <row r="712" spans="1:51" ht="14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  <c r="AA712" s="63"/>
      <c r="AB712" s="63"/>
      <c r="AC712" s="63"/>
      <c r="AD712" s="63"/>
      <c r="AE712" s="63"/>
      <c r="AF712" s="63"/>
      <c r="AG712" s="63"/>
      <c r="AH712" s="63"/>
      <c r="AI712" s="63"/>
      <c r="AJ712" s="63"/>
      <c r="AK712" s="63"/>
      <c r="AL712" s="63"/>
      <c r="AM712" s="63"/>
      <c r="AN712" s="63"/>
      <c r="AO712" s="63"/>
      <c r="AP712" s="63"/>
      <c r="AQ712" s="63"/>
      <c r="AR712" s="63"/>
      <c r="AS712" s="63"/>
      <c r="AT712" s="63"/>
      <c r="AU712" s="63"/>
      <c r="AV712" s="63"/>
      <c r="AW712" s="63"/>
      <c r="AX712" s="63"/>
      <c r="AY712" s="63"/>
    </row>
    <row r="713" spans="1:51" ht="14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  <c r="AA713" s="63"/>
      <c r="AB713" s="63"/>
      <c r="AC713" s="63"/>
      <c r="AD713" s="63"/>
      <c r="AE713" s="63"/>
      <c r="AF713" s="63"/>
      <c r="AG713" s="63"/>
      <c r="AH713" s="63"/>
      <c r="AI713" s="63"/>
      <c r="AJ713" s="63"/>
      <c r="AK713" s="63"/>
      <c r="AL713" s="63"/>
      <c r="AM713" s="63"/>
      <c r="AN713" s="63"/>
      <c r="AO713" s="63"/>
      <c r="AP713" s="63"/>
      <c r="AQ713" s="63"/>
      <c r="AR713" s="63"/>
      <c r="AS713" s="63"/>
      <c r="AT713" s="63"/>
      <c r="AU713" s="63"/>
      <c r="AV713" s="63"/>
      <c r="AW713" s="63"/>
      <c r="AX713" s="63"/>
      <c r="AY713" s="63"/>
    </row>
    <row r="714" spans="1:51" ht="14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  <c r="AA714" s="63"/>
      <c r="AB714" s="63"/>
      <c r="AC714" s="63"/>
      <c r="AD714" s="63"/>
      <c r="AE714" s="63"/>
      <c r="AF714" s="63"/>
      <c r="AG714" s="63"/>
      <c r="AH714" s="63"/>
      <c r="AI714" s="63"/>
      <c r="AJ714" s="63"/>
      <c r="AK714" s="63"/>
      <c r="AL714" s="63"/>
      <c r="AM714" s="63"/>
      <c r="AN714" s="63"/>
      <c r="AO714" s="63"/>
      <c r="AP714" s="63"/>
      <c r="AQ714" s="63"/>
      <c r="AR714" s="63"/>
      <c r="AS714" s="63"/>
      <c r="AT714" s="63"/>
      <c r="AU714" s="63"/>
      <c r="AV714" s="63"/>
      <c r="AW714" s="63"/>
      <c r="AX714" s="63"/>
      <c r="AY714" s="63"/>
    </row>
    <row r="715" spans="1:51" ht="14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  <c r="AA715" s="63"/>
      <c r="AB715" s="63"/>
      <c r="AC715" s="63"/>
      <c r="AD715" s="63"/>
      <c r="AE715" s="63"/>
      <c r="AF715" s="63"/>
      <c r="AG715" s="63"/>
      <c r="AH715" s="63"/>
      <c r="AI715" s="63"/>
      <c r="AJ715" s="63"/>
      <c r="AK715" s="63"/>
      <c r="AL715" s="63"/>
      <c r="AM715" s="63"/>
      <c r="AN715" s="63"/>
      <c r="AO715" s="63"/>
      <c r="AP715" s="63"/>
      <c r="AQ715" s="63"/>
      <c r="AR715" s="63"/>
      <c r="AS715" s="63"/>
      <c r="AT715" s="63"/>
      <c r="AU715" s="63"/>
      <c r="AV715" s="63"/>
      <c r="AW715" s="63"/>
      <c r="AX715" s="63"/>
      <c r="AY715" s="63"/>
    </row>
    <row r="716" spans="1:51" ht="14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  <c r="AA716" s="63"/>
      <c r="AB716" s="63"/>
      <c r="AC716" s="63"/>
      <c r="AD716" s="63"/>
      <c r="AE716" s="63"/>
      <c r="AF716" s="63"/>
      <c r="AG716" s="63"/>
      <c r="AH716" s="63"/>
      <c r="AI716" s="63"/>
      <c r="AJ716" s="63"/>
      <c r="AK716" s="63"/>
      <c r="AL716" s="63"/>
      <c r="AM716" s="63"/>
      <c r="AN716" s="63"/>
      <c r="AO716" s="63"/>
      <c r="AP716" s="63"/>
      <c r="AQ716" s="63"/>
      <c r="AR716" s="63"/>
      <c r="AS716" s="63"/>
      <c r="AT716" s="63"/>
      <c r="AU716" s="63"/>
      <c r="AV716" s="63"/>
      <c r="AW716" s="63"/>
      <c r="AX716" s="63"/>
      <c r="AY716" s="63"/>
    </row>
    <row r="717" spans="1:51" ht="14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  <c r="AA717" s="63"/>
      <c r="AB717" s="63"/>
      <c r="AC717" s="63"/>
      <c r="AD717" s="63"/>
      <c r="AE717" s="63"/>
      <c r="AF717" s="63"/>
      <c r="AG717" s="63"/>
      <c r="AH717" s="63"/>
      <c r="AI717" s="63"/>
      <c r="AJ717" s="63"/>
      <c r="AK717" s="63"/>
      <c r="AL717" s="63"/>
      <c r="AM717" s="63"/>
      <c r="AN717" s="63"/>
      <c r="AO717" s="63"/>
      <c r="AP717" s="63"/>
      <c r="AQ717" s="63"/>
      <c r="AR717" s="63"/>
      <c r="AS717" s="63"/>
      <c r="AT717" s="63"/>
      <c r="AU717" s="63"/>
      <c r="AV717" s="63"/>
      <c r="AW717" s="63"/>
      <c r="AX717" s="63"/>
      <c r="AY717" s="63"/>
    </row>
    <row r="718" spans="1:51" ht="14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  <c r="AA718" s="63"/>
      <c r="AB718" s="63"/>
      <c r="AC718" s="63"/>
      <c r="AD718" s="63"/>
      <c r="AE718" s="63"/>
      <c r="AF718" s="63"/>
      <c r="AG718" s="63"/>
      <c r="AH718" s="63"/>
      <c r="AI718" s="63"/>
      <c r="AJ718" s="63"/>
      <c r="AK718" s="63"/>
      <c r="AL718" s="63"/>
      <c r="AM718" s="63"/>
      <c r="AN718" s="63"/>
      <c r="AO718" s="63"/>
      <c r="AP718" s="63"/>
      <c r="AQ718" s="63"/>
      <c r="AR718" s="63"/>
      <c r="AS718" s="63"/>
      <c r="AT718" s="63"/>
      <c r="AU718" s="63"/>
      <c r="AV718" s="63"/>
      <c r="AW718" s="63"/>
      <c r="AX718" s="63"/>
      <c r="AY718" s="63"/>
    </row>
    <row r="719" spans="1:51" ht="14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  <c r="AA719" s="63"/>
      <c r="AB719" s="63"/>
      <c r="AC719" s="63"/>
      <c r="AD719" s="63"/>
      <c r="AE719" s="63"/>
      <c r="AF719" s="63"/>
      <c r="AG719" s="63"/>
      <c r="AH719" s="63"/>
      <c r="AI719" s="63"/>
      <c r="AJ719" s="63"/>
      <c r="AK719" s="63"/>
      <c r="AL719" s="63"/>
      <c r="AM719" s="63"/>
      <c r="AN719" s="63"/>
      <c r="AO719" s="63"/>
      <c r="AP719" s="63"/>
      <c r="AQ719" s="63"/>
      <c r="AR719" s="63"/>
      <c r="AS719" s="63"/>
      <c r="AT719" s="63"/>
      <c r="AU719" s="63"/>
      <c r="AV719" s="63"/>
      <c r="AW719" s="63"/>
      <c r="AX719" s="63"/>
      <c r="AY719" s="63"/>
    </row>
    <row r="720" spans="1:51" ht="14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  <c r="AA720" s="63"/>
      <c r="AB720" s="63"/>
      <c r="AC720" s="63"/>
      <c r="AD720" s="63"/>
      <c r="AE720" s="63"/>
      <c r="AF720" s="63"/>
      <c r="AG720" s="63"/>
      <c r="AH720" s="63"/>
      <c r="AI720" s="63"/>
      <c r="AJ720" s="63"/>
      <c r="AK720" s="63"/>
      <c r="AL720" s="63"/>
      <c r="AM720" s="63"/>
      <c r="AN720" s="63"/>
      <c r="AO720" s="63"/>
      <c r="AP720" s="63"/>
      <c r="AQ720" s="63"/>
      <c r="AR720" s="63"/>
      <c r="AS720" s="63"/>
      <c r="AT720" s="63"/>
      <c r="AU720" s="63"/>
      <c r="AV720" s="63"/>
      <c r="AW720" s="63"/>
      <c r="AX720" s="63"/>
      <c r="AY720" s="63"/>
    </row>
    <row r="721" spans="1:51" ht="14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  <c r="AA721" s="63"/>
      <c r="AB721" s="63"/>
      <c r="AC721" s="63"/>
      <c r="AD721" s="63"/>
      <c r="AE721" s="63"/>
      <c r="AF721" s="63"/>
      <c r="AG721" s="63"/>
      <c r="AH721" s="63"/>
      <c r="AI721" s="63"/>
      <c r="AJ721" s="63"/>
      <c r="AK721" s="63"/>
      <c r="AL721" s="63"/>
      <c r="AM721" s="63"/>
      <c r="AN721" s="63"/>
      <c r="AO721" s="63"/>
      <c r="AP721" s="63"/>
      <c r="AQ721" s="63"/>
      <c r="AR721" s="63"/>
      <c r="AS721" s="63"/>
      <c r="AT721" s="63"/>
      <c r="AU721" s="63"/>
      <c r="AV721" s="63"/>
      <c r="AW721" s="63"/>
      <c r="AX721" s="63"/>
      <c r="AY721" s="63"/>
    </row>
    <row r="722" spans="1:51" ht="14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  <c r="AA722" s="63"/>
      <c r="AB722" s="63"/>
      <c r="AC722" s="63"/>
      <c r="AD722" s="63"/>
      <c r="AE722" s="63"/>
      <c r="AF722" s="63"/>
      <c r="AG722" s="63"/>
      <c r="AH722" s="63"/>
      <c r="AI722" s="63"/>
      <c r="AJ722" s="63"/>
      <c r="AK722" s="63"/>
      <c r="AL722" s="63"/>
      <c r="AM722" s="63"/>
      <c r="AN722" s="63"/>
      <c r="AO722" s="63"/>
      <c r="AP722" s="63"/>
      <c r="AQ722" s="63"/>
      <c r="AR722" s="63"/>
      <c r="AS722" s="63"/>
      <c r="AT722" s="63"/>
      <c r="AU722" s="63"/>
      <c r="AV722" s="63"/>
      <c r="AW722" s="63"/>
      <c r="AX722" s="63"/>
      <c r="AY722" s="63"/>
    </row>
    <row r="723" spans="1:51" ht="14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  <c r="AA723" s="63"/>
      <c r="AB723" s="63"/>
      <c r="AC723" s="63"/>
      <c r="AD723" s="63"/>
      <c r="AE723" s="63"/>
      <c r="AF723" s="63"/>
      <c r="AG723" s="63"/>
      <c r="AH723" s="63"/>
      <c r="AI723" s="63"/>
      <c r="AJ723" s="63"/>
      <c r="AK723" s="63"/>
      <c r="AL723" s="63"/>
      <c r="AM723" s="63"/>
      <c r="AN723" s="63"/>
      <c r="AO723" s="63"/>
      <c r="AP723" s="63"/>
      <c r="AQ723" s="63"/>
      <c r="AR723" s="63"/>
      <c r="AS723" s="63"/>
      <c r="AT723" s="63"/>
      <c r="AU723" s="63"/>
      <c r="AV723" s="63"/>
      <c r="AW723" s="63"/>
      <c r="AX723" s="63"/>
      <c r="AY723" s="63"/>
    </row>
    <row r="724" spans="1:51" ht="14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  <c r="AA724" s="63"/>
      <c r="AB724" s="63"/>
      <c r="AC724" s="63"/>
      <c r="AD724" s="63"/>
      <c r="AE724" s="63"/>
      <c r="AF724" s="63"/>
      <c r="AG724" s="63"/>
      <c r="AH724" s="63"/>
      <c r="AI724" s="63"/>
      <c r="AJ724" s="63"/>
      <c r="AK724" s="63"/>
      <c r="AL724" s="63"/>
      <c r="AM724" s="63"/>
      <c r="AN724" s="63"/>
      <c r="AO724" s="63"/>
      <c r="AP724" s="63"/>
      <c r="AQ724" s="63"/>
      <c r="AR724" s="63"/>
      <c r="AS724" s="63"/>
      <c r="AT724" s="63"/>
      <c r="AU724" s="63"/>
      <c r="AV724" s="63"/>
      <c r="AW724" s="63"/>
      <c r="AX724" s="63"/>
      <c r="AY724" s="63"/>
    </row>
    <row r="725" spans="1:51" ht="14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  <c r="AA725" s="63"/>
      <c r="AB725" s="63"/>
      <c r="AC725" s="63"/>
      <c r="AD725" s="63"/>
      <c r="AE725" s="63"/>
      <c r="AF725" s="63"/>
      <c r="AG725" s="63"/>
      <c r="AH725" s="63"/>
      <c r="AI725" s="63"/>
      <c r="AJ725" s="63"/>
      <c r="AK725" s="63"/>
      <c r="AL725" s="63"/>
      <c r="AM725" s="63"/>
      <c r="AN725" s="63"/>
      <c r="AO725" s="63"/>
      <c r="AP725" s="63"/>
      <c r="AQ725" s="63"/>
      <c r="AR725" s="63"/>
      <c r="AS725" s="63"/>
      <c r="AT725" s="63"/>
      <c r="AU725" s="63"/>
      <c r="AV725" s="63"/>
      <c r="AW725" s="63"/>
      <c r="AX725" s="63"/>
      <c r="AY725" s="63"/>
    </row>
    <row r="726" spans="1:51" ht="14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  <c r="AA726" s="63"/>
      <c r="AB726" s="63"/>
      <c r="AC726" s="63"/>
      <c r="AD726" s="63"/>
      <c r="AE726" s="63"/>
      <c r="AF726" s="63"/>
      <c r="AG726" s="63"/>
      <c r="AH726" s="63"/>
      <c r="AI726" s="63"/>
      <c r="AJ726" s="63"/>
      <c r="AK726" s="63"/>
      <c r="AL726" s="63"/>
      <c r="AM726" s="63"/>
      <c r="AN726" s="63"/>
      <c r="AO726" s="63"/>
      <c r="AP726" s="63"/>
      <c r="AQ726" s="63"/>
      <c r="AR726" s="63"/>
      <c r="AS726" s="63"/>
      <c r="AT726" s="63"/>
      <c r="AU726" s="63"/>
      <c r="AV726" s="63"/>
      <c r="AW726" s="63"/>
      <c r="AX726" s="63"/>
      <c r="AY726" s="63"/>
    </row>
    <row r="727" spans="1:51" ht="14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  <c r="AA727" s="63"/>
      <c r="AB727" s="63"/>
      <c r="AC727" s="63"/>
      <c r="AD727" s="63"/>
      <c r="AE727" s="63"/>
      <c r="AF727" s="63"/>
      <c r="AG727" s="63"/>
      <c r="AH727" s="63"/>
      <c r="AI727" s="63"/>
      <c r="AJ727" s="63"/>
      <c r="AK727" s="63"/>
      <c r="AL727" s="63"/>
      <c r="AM727" s="63"/>
      <c r="AN727" s="63"/>
      <c r="AO727" s="63"/>
      <c r="AP727" s="63"/>
      <c r="AQ727" s="63"/>
      <c r="AR727" s="63"/>
      <c r="AS727" s="63"/>
      <c r="AT727" s="63"/>
      <c r="AU727" s="63"/>
      <c r="AV727" s="63"/>
      <c r="AW727" s="63"/>
      <c r="AX727" s="63"/>
      <c r="AY727" s="63"/>
    </row>
    <row r="728" spans="1:51" ht="14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  <c r="AA728" s="63"/>
      <c r="AB728" s="63"/>
      <c r="AC728" s="63"/>
      <c r="AD728" s="63"/>
      <c r="AE728" s="63"/>
      <c r="AF728" s="63"/>
      <c r="AG728" s="63"/>
      <c r="AH728" s="63"/>
      <c r="AI728" s="63"/>
      <c r="AJ728" s="63"/>
      <c r="AK728" s="63"/>
      <c r="AL728" s="63"/>
      <c r="AM728" s="63"/>
      <c r="AN728" s="63"/>
      <c r="AO728" s="63"/>
      <c r="AP728" s="63"/>
      <c r="AQ728" s="63"/>
      <c r="AR728" s="63"/>
      <c r="AS728" s="63"/>
      <c r="AT728" s="63"/>
      <c r="AU728" s="63"/>
      <c r="AV728" s="63"/>
      <c r="AW728" s="63"/>
      <c r="AX728" s="63"/>
      <c r="AY728" s="63"/>
    </row>
    <row r="729" spans="1:51" ht="14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  <c r="AA729" s="63"/>
      <c r="AB729" s="63"/>
      <c r="AC729" s="63"/>
      <c r="AD729" s="63"/>
      <c r="AE729" s="63"/>
      <c r="AF729" s="63"/>
      <c r="AG729" s="63"/>
      <c r="AH729" s="63"/>
      <c r="AI729" s="63"/>
      <c r="AJ729" s="63"/>
      <c r="AK729" s="63"/>
      <c r="AL729" s="63"/>
      <c r="AM729" s="63"/>
      <c r="AN729" s="63"/>
      <c r="AO729" s="63"/>
      <c r="AP729" s="63"/>
      <c r="AQ729" s="63"/>
      <c r="AR729" s="63"/>
      <c r="AS729" s="63"/>
      <c r="AT729" s="63"/>
      <c r="AU729" s="63"/>
      <c r="AV729" s="63"/>
      <c r="AW729" s="63"/>
      <c r="AX729" s="63"/>
      <c r="AY729" s="63"/>
    </row>
    <row r="730" spans="1:51" ht="14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  <c r="AA730" s="63"/>
      <c r="AB730" s="63"/>
      <c r="AC730" s="63"/>
      <c r="AD730" s="63"/>
      <c r="AE730" s="63"/>
      <c r="AF730" s="63"/>
      <c r="AG730" s="63"/>
      <c r="AH730" s="63"/>
      <c r="AI730" s="63"/>
      <c r="AJ730" s="63"/>
      <c r="AK730" s="63"/>
      <c r="AL730" s="63"/>
      <c r="AM730" s="63"/>
      <c r="AN730" s="63"/>
      <c r="AO730" s="63"/>
      <c r="AP730" s="63"/>
      <c r="AQ730" s="63"/>
      <c r="AR730" s="63"/>
      <c r="AS730" s="63"/>
      <c r="AT730" s="63"/>
      <c r="AU730" s="63"/>
      <c r="AV730" s="63"/>
      <c r="AW730" s="63"/>
      <c r="AX730" s="63"/>
      <c r="AY730" s="63"/>
    </row>
    <row r="731" spans="1:51" ht="14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  <c r="AA731" s="63"/>
      <c r="AB731" s="63"/>
      <c r="AC731" s="63"/>
      <c r="AD731" s="63"/>
      <c r="AE731" s="63"/>
      <c r="AF731" s="63"/>
      <c r="AG731" s="63"/>
      <c r="AH731" s="63"/>
      <c r="AI731" s="63"/>
      <c r="AJ731" s="63"/>
      <c r="AK731" s="63"/>
      <c r="AL731" s="63"/>
      <c r="AM731" s="63"/>
      <c r="AN731" s="63"/>
      <c r="AO731" s="63"/>
      <c r="AP731" s="63"/>
      <c r="AQ731" s="63"/>
      <c r="AR731" s="63"/>
      <c r="AS731" s="63"/>
      <c r="AT731" s="63"/>
      <c r="AU731" s="63"/>
      <c r="AV731" s="63"/>
      <c r="AW731" s="63"/>
      <c r="AX731" s="63"/>
      <c r="AY731" s="63"/>
    </row>
    <row r="732" spans="1:51" ht="14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  <c r="AA732" s="63"/>
      <c r="AB732" s="63"/>
      <c r="AC732" s="63"/>
      <c r="AD732" s="63"/>
      <c r="AE732" s="63"/>
      <c r="AF732" s="63"/>
      <c r="AG732" s="63"/>
      <c r="AH732" s="63"/>
      <c r="AI732" s="63"/>
      <c r="AJ732" s="63"/>
      <c r="AK732" s="63"/>
      <c r="AL732" s="63"/>
      <c r="AM732" s="63"/>
      <c r="AN732" s="63"/>
      <c r="AO732" s="63"/>
      <c r="AP732" s="63"/>
      <c r="AQ732" s="63"/>
      <c r="AR732" s="63"/>
      <c r="AS732" s="63"/>
      <c r="AT732" s="63"/>
      <c r="AU732" s="63"/>
      <c r="AV732" s="63"/>
      <c r="AW732" s="63"/>
      <c r="AX732" s="63"/>
      <c r="AY732" s="63"/>
    </row>
    <row r="733" spans="1:51" ht="14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  <c r="AA733" s="63"/>
      <c r="AB733" s="63"/>
      <c r="AC733" s="63"/>
      <c r="AD733" s="63"/>
      <c r="AE733" s="63"/>
      <c r="AF733" s="63"/>
      <c r="AG733" s="63"/>
      <c r="AH733" s="63"/>
      <c r="AI733" s="63"/>
      <c r="AJ733" s="63"/>
      <c r="AK733" s="63"/>
      <c r="AL733" s="63"/>
      <c r="AM733" s="63"/>
      <c r="AN733" s="63"/>
      <c r="AO733" s="63"/>
      <c r="AP733" s="63"/>
      <c r="AQ733" s="63"/>
      <c r="AR733" s="63"/>
      <c r="AS733" s="63"/>
      <c r="AT733" s="63"/>
      <c r="AU733" s="63"/>
      <c r="AV733" s="63"/>
      <c r="AW733" s="63"/>
      <c r="AX733" s="63"/>
      <c r="AY733" s="63"/>
    </row>
    <row r="734" spans="1:51" ht="14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  <c r="AA734" s="63"/>
      <c r="AB734" s="63"/>
      <c r="AC734" s="63"/>
      <c r="AD734" s="63"/>
      <c r="AE734" s="63"/>
      <c r="AF734" s="63"/>
      <c r="AG734" s="63"/>
      <c r="AH734" s="63"/>
      <c r="AI734" s="63"/>
      <c r="AJ734" s="63"/>
      <c r="AK734" s="63"/>
      <c r="AL734" s="63"/>
      <c r="AM734" s="63"/>
      <c r="AN734" s="63"/>
      <c r="AO734" s="63"/>
      <c r="AP734" s="63"/>
      <c r="AQ734" s="63"/>
      <c r="AR734" s="63"/>
      <c r="AS734" s="63"/>
      <c r="AT734" s="63"/>
      <c r="AU734" s="63"/>
      <c r="AV734" s="63"/>
      <c r="AW734" s="63"/>
      <c r="AX734" s="63"/>
      <c r="AY734" s="63"/>
    </row>
    <row r="735" spans="1:51" ht="14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  <c r="AA735" s="63"/>
      <c r="AB735" s="63"/>
      <c r="AC735" s="63"/>
      <c r="AD735" s="63"/>
      <c r="AE735" s="63"/>
      <c r="AF735" s="63"/>
      <c r="AG735" s="63"/>
      <c r="AH735" s="63"/>
      <c r="AI735" s="63"/>
      <c r="AJ735" s="63"/>
      <c r="AK735" s="63"/>
      <c r="AL735" s="63"/>
      <c r="AM735" s="63"/>
      <c r="AN735" s="63"/>
      <c r="AO735" s="63"/>
      <c r="AP735" s="63"/>
      <c r="AQ735" s="63"/>
      <c r="AR735" s="63"/>
      <c r="AS735" s="63"/>
      <c r="AT735" s="63"/>
      <c r="AU735" s="63"/>
      <c r="AV735" s="63"/>
      <c r="AW735" s="63"/>
      <c r="AX735" s="63"/>
      <c r="AY735" s="63"/>
    </row>
    <row r="736" spans="1:51" ht="14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  <c r="AA736" s="63"/>
      <c r="AB736" s="63"/>
      <c r="AC736" s="63"/>
      <c r="AD736" s="63"/>
      <c r="AE736" s="63"/>
      <c r="AF736" s="63"/>
      <c r="AG736" s="63"/>
      <c r="AH736" s="63"/>
      <c r="AI736" s="63"/>
      <c r="AJ736" s="63"/>
      <c r="AK736" s="63"/>
      <c r="AL736" s="63"/>
      <c r="AM736" s="63"/>
      <c r="AN736" s="63"/>
      <c r="AO736" s="63"/>
      <c r="AP736" s="63"/>
      <c r="AQ736" s="63"/>
      <c r="AR736" s="63"/>
      <c r="AS736" s="63"/>
      <c r="AT736" s="63"/>
      <c r="AU736" s="63"/>
      <c r="AV736" s="63"/>
      <c r="AW736" s="63"/>
      <c r="AX736" s="63"/>
      <c r="AY736" s="63"/>
    </row>
    <row r="737" spans="1:51" ht="14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  <c r="AA737" s="63"/>
      <c r="AB737" s="63"/>
      <c r="AC737" s="63"/>
      <c r="AD737" s="63"/>
      <c r="AE737" s="63"/>
      <c r="AF737" s="63"/>
      <c r="AG737" s="63"/>
      <c r="AH737" s="63"/>
      <c r="AI737" s="63"/>
      <c r="AJ737" s="63"/>
      <c r="AK737" s="63"/>
      <c r="AL737" s="63"/>
      <c r="AM737" s="63"/>
      <c r="AN737" s="63"/>
      <c r="AO737" s="63"/>
      <c r="AP737" s="63"/>
      <c r="AQ737" s="63"/>
      <c r="AR737" s="63"/>
      <c r="AS737" s="63"/>
      <c r="AT737" s="63"/>
      <c r="AU737" s="63"/>
      <c r="AV737" s="63"/>
      <c r="AW737" s="63"/>
      <c r="AX737" s="63"/>
      <c r="AY737" s="63"/>
    </row>
    <row r="738" spans="1:51" ht="14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  <c r="AA738" s="63"/>
      <c r="AB738" s="63"/>
      <c r="AC738" s="63"/>
      <c r="AD738" s="63"/>
      <c r="AE738" s="63"/>
      <c r="AF738" s="63"/>
      <c r="AG738" s="63"/>
      <c r="AH738" s="63"/>
      <c r="AI738" s="63"/>
      <c r="AJ738" s="63"/>
      <c r="AK738" s="63"/>
      <c r="AL738" s="63"/>
      <c r="AM738" s="63"/>
      <c r="AN738" s="63"/>
      <c r="AO738" s="63"/>
      <c r="AP738" s="63"/>
      <c r="AQ738" s="63"/>
      <c r="AR738" s="63"/>
      <c r="AS738" s="63"/>
      <c r="AT738" s="63"/>
      <c r="AU738" s="63"/>
      <c r="AV738" s="63"/>
      <c r="AW738" s="63"/>
      <c r="AX738" s="63"/>
      <c r="AY738" s="63"/>
    </row>
    <row r="739" spans="1:51" ht="14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  <c r="AA739" s="63"/>
      <c r="AB739" s="63"/>
      <c r="AC739" s="63"/>
      <c r="AD739" s="63"/>
      <c r="AE739" s="63"/>
      <c r="AF739" s="63"/>
      <c r="AG739" s="63"/>
      <c r="AH739" s="63"/>
      <c r="AI739" s="63"/>
      <c r="AJ739" s="63"/>
      <c r="AK739" s="63"/>
      <c r="AL739" s="63"/>
      <c r="AM739" s="63"/>
      <c r="AN739" s="63"/>
      <c r="AO739" s="63"/>
      <c r="AP739" s="63"/>
      <c r="AQ739" s="63"/>
      <c r="AR739" s="63"/>
      <c r="AS739" s="63"/>
      <c r="AT739" s="63"/>
      <c r="AU739" s="63"/>
      <c r="AV739" s="63"/>
      <c r="AW739" s="63"/>
      <c r="AX739" s="63"/>
      <c r="AY739" s="63"/>
    </row>
    <row r="740" spans="1:51" ht="14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  <c r="AA740" s="63"/>
      <c r="AB740" s="63"/>
      <c r="AC740" s="63"/>
      <c r="AD740" s="63"/>
      <c r="AE740" s="63"/>
      <c r="AF740" s="63"/>
      <c r="AG740" s="63"/>
      <c r="AH740" s="63"/>
      <c r="AI740" s="63"/>
      <c r="AJ740" s="63"/>
      <c r="AK740" s="63"/>
      <c r="AL740" s="63"/>
      <c r="AM740" s="63"/>
      <c r="AN740" s="63"/>
      <c r="AO740" s="63"/>
      <c r="AP740" s="63"/>
      <c r="AQ740" s="63"/>
      <c r="AR740" s="63"/>
      <c r="AS740" s="63"/>
      <c r="AT740" s="63"/>
      <c r="AU740" s="63"/>
      <c r="AV740" s="63"/>
      <c r="AW740" s="63"/>
      <c r="AX740" s="63"/>
      <c r="AY740" s="63"/>
    </row>
    <row r="741" spans="1:51" ht="14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  <c r="AA741" s="63"/>
      <c r="AB741" s="63"/>
      <c r="AC741" s="63"/>
      <c r="AD741" s="63"/>
      <c r="AE741" s="63"/>
      <c r="AF741" s="63"/>
      <c r="AG741" s="63"/>
      <c r="AH741" s="63"/>
      <c r="AI741" s="63"/>
      <c r="AJ741" s="63"/>
      <c r="AK741" s="63"/>
      <c r="AL741" s="63"/>
      <c r="AM741" s="63"/>
      <c r="AN741" s="63"/>
      <c r="AO741" s="63"/>
      <c r="AP741" s="63"/>
      <c r="AQ741" s="63"/>
      <c r="AR741" s="63"/>
      <c r="AS741" s="63"/>
      <c r="AT741" s="63"/>
      <c r="AU741" s="63"/>
      <c r="AV741" s="63"/>
      <c r="AW741" s="63"/>
      <c r="AX741" s="63"/>
      <c r="AY741" s="63"/>
    </row>
    <row r="742" spans="1:51" ht="14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  <c r="AA742" s="63"/>
      <c r="AB742" s="63"/>
      <c r="AC742" s="63"/>
      <c r="AD742" s="63"/>
      <c r="AE742" s="63"/>
      <c r="AF742" s="63"/>
      <c r="AG742" s="63"/>
      <c r="AH742" s="63"/>
      <c r="AI742" s="63"/>
      <c r="AJ742" s="63"/>
      <c r="AK742" s="63"/>
      <c r="AL742" s="63"/>
      <c r="AM742" s="63"/>
      <c r="AN742" s="63"/>
      <c r="AO742" s="63"/>
      <c r="AP742" s="63"/>
      <c r="AQ742" s="63"/>
      <c r="AR742" s="63"/>
      <c r="AS742" s="63"/>
      <c r="AT742" s="63"/>
      <c r="AU742" s="63"/>
      <c r="AV742" s="63"/>
      <c r="AW742" s="63"/>
      <c r="AX742" s="63"/>
      <c r="AY742" s="63"/>
    </row>
    <row r="743" spans="1:51" ht="14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  <c r="AA743" s="63"/>
      <c r="AB743" s="63"/>
      <c r="AC743" s="63"/>
      <c r="AD743" s="63"/>
      <c r="AE743" s="63"/>
      <c r="AF743" s="63"/>
      <c r="AG743" s="63"/>
      <c r="AH743" s="63"/>
      <c r="AI743" s="63"/>
      <c r="AJ743" s="63"/>
      <c r="AK743" s="63"/>
      <c r="AL743" s="63"/>
      <c r="AM743" s="63"/>
      <c r="AN743" s="63"/>
      <c r="AO743" s="63"/>
      <c r="AP743" s="63"/>
      <c r="AQ743" s="63"/>
      <c r="AR743" s="63"/>
      <c r="AS743" s="63"/>
      <c r="AT743" s="63"/>
      <c r="AU743" s="63"/>
      <c r="AV743" s="63"/>
      <c r="AW743" s="63"/>
      <c r="AX743" s="63"/>
      <c r="AY743" s="63"/>
    </row>
    <row r="744" spans="1:51" ht="14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  <c r="AA744" s="63"/>
      <c r="AB744" s="63"/>
      <c r="AC744" s="63"/>
      <c r="AD744" s="63"/>
      <c r="AE744" s="63"/>
      <c r="AF744" s="63"/>
      <c r="AG744" s="63"/>
      <c r="AH744" s="63"/>
      <c r="AI744" s="63"/>
      <c r="AJ744" s="63"/>
      <c r="AK744" s="63"/>
      <c r="AL744" s="63"/>
      <c r="AM744" s="63"/>
      <c r="AN744" s="63"/>
      <c r="AO744" s="63"/>
      <c r="AP744" s="63"/>
      <c r="AQ744" s="63"/>
      <c r="AR744" s="63"/>
      <c r="AS744" s="63"/>
      <c r="AT744" s="63"/>
      <c r="AU744" s="63"/>
      <c r="AV744" s="63"/>
      <c r="AW744" s="63"/>
      <c r="AX744" s="63"/>
      <c r="AY744" s="63"/>
    </row>
    <row r="745" spans="1:51" ht="14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  <c r="AA745" s="63"/>
      <c r="AB745" s="63"/>
      <c r="AC745" s="63"/>
      <c r="AD745" s="63"/>
      <c r="AE745" s="63"/>
      <c r="AF745" s="63"/>
      <c r="AG745" s="63"/>
      <c r="AH745" s="63"/>
      <c r="AI745" s="63"/>
      <c r="AJ745" s="63"/>
      <c r="AK745" s="63"/>
      <c r="AL745" s="63"/>
      <c r="AM745" s="63"/>
      <c r="AN745" s="63"/>
      <c r="AO745" s="63"/>
      <c r="AP745" s="63"/>
      <c r="AQ745" s="63"/>
      <c r="AR745" s="63"/>
      <c r="AS745" s="63"/>
      <c r="AT745" s="63"/>
      <c r="AU745" s="63"/>
      <c r="AV745" s="63"/>
      <c r="AW745" s="63"/>
      <c r="AX745" s="63"/>
      <c r="AY745" s="63"/>
    </row>
    <row r="746" spans="1:51" ht="14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  <c r="AA746" s="63"/>
      <c r="AB746" s="63"/>
      <c r="AC746" s="63"/>
      <c r="AD746" s="63"/>
      <c r="AE746" s="63"/>
      <c r="AF746" s="63"/>
      <c r="AG746" s="63"/>
      <c r="AH746" s="63"/>
      <c r="AI746" s="63"/>
      <c r="AJ746" s="63"/>
      <c r="AK746" s="63"/>
      <c r="AL746" s="63"/>
      <c r="AM746" s="63"/>
      <c r="AN746" s="63"/>
      <c r="AO746" s="63"/>
      <c r="AP746" s="63"/>
      <c r="AQ746" s="63"/>
      <c r="AR746" s="63"/>
      <c r="AS746" s="63"/>
      <c r="AT746" s="63"/>
      <c r="AU746" s="63"/>
      <c r="AV746" s="63"/>
      <c r="AW746" s="63"/>
      <c r="AX746" s="63"/>
      <c r="AY746" s="63"/>
    </row>
    <row r="747" spans="1:51" ht="14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  <c r="AA747" s="63"/>
      <c r="AB747" s="63"/>
      <c r="AC747" s="63"/>
      <c r="AD747" s="63"/>
      <c r="AE747" s="63"/>
      <c r="AF747" s="63"/>
      <c r="AG747" s="63"/>
      <c r="AH747" s="63"/>
      <c r="AI747" s="63"/>
      <c r="AJ747" s="63"/>
      <c r="AK747" s="63"/>
      <c r="AL747" s="63"/>
      <c r="AM747" s="63"/>
      <c r="AN747" s="63"/>
      <c r="AO747" s="63"/>
      <c r="AP747" s="63"/>
      <c r="AQ747" s="63"/>
      <c r="AR747" s="63"/>
      <c r="AS747" s="63"/>
      <c r="AT747" s="63"/>
      <c r="AU747" s="63"/>
      <c r="AV747" s="63"/>
      <c r="AW747" s="63"/>
      <c r="AX747" s="63"/>
      <c r="AY747" s="63"/>
    </row>
    <row r="748" spans="1:51" ht="14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  <c r="AA748" s="63"/>
      <c r="AB748" s="63"/>
      <c r="AC748" s="63"/>
      <c r="AD748" s="63"/>
      <c r="AE748" s="63"/>
      <c r="AF748" s="63"/>
      <c r="AG748" s="63"/>
      <c r="AH748" s="63"/>
      <c r="AI748" s="63"/>
      <c r="AJ748" s="63"/>
      <c r="AK748" s="63"/>
      <c r="AL748" s="63"/>
      <c r="AM748" s="63"/>
      <c r="AN748" s="63"/>
      <c r="AO748" s="63"/>
      <c r="AP748" s="63"/>
      <c r="AQ748" s="63"/>
      <c r="AR748" s="63"/>
      <c r="AS748" s="63"/>
      <c r="AT748" s="63"/>
      <c r="AU748" s="63"/>
      <c r="AV748" s="63"/>
      <c r="AW748" s="63"/>
      <c r="AX748" s="63"/>
      <c r="AY748" s="63"/>
    </row>
    <row r="749" spans="1:51" ht="14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  <c r="AA749" s="63"/>
      <c r="AB749" s="63"/>
      <c r="AC749" s="63"/>
      <c r="AD749" s="63"/>
      <c r="AE749" s="63"/>
      <c r="AF749" s="63"/>
      <c r="AG749" s="63"/>
      <c r="AH749" s="63"/>
      <c r="AI749" s="63"/>
      <c r="AJ749" s="63"/>
      <c r="AK749" s="63"/>
      <c r="AL749" s="63"/>
      <c r="AM749" s="63"/>
      <c r="AN749" s="63"/>
      <c r="AO749" s="63"/>
      <c r="AP749" s="63"/>
      <c r="AQ749" s="63"/>
      <c r="AR749" s="63"/>
      <c r="AS749" s="63"/>
      <c r="AT749" s="63"/>
      <c r="AU749" s="63"/>
      <c r="AV749" s="63"/>
      <c r="AW749" s="63"/>
      <c r="AX749" s="63"/>
      <c r="AY749" s="63"/>
    </row>
    <row r="750" spans="1:51" ht="14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  <c r="AA750" s="63"/>
      <c r="AB750" s="63"/>
      <c r="AC750" s="63"/>
      <c r="AD750" s="63"/>
      <c r="AE750" s="63"/>
      <c r="AF750" s="63"/>
      <c r="AG750" s="63"/>
      <c r="AH750" s="63"/>
      <c r="AI750" s="63"/>
      <c r="AJ750" s="63"/>
      <c r="AK750" s="63"/>
      <c r="AL750" s="63"/>
      <c r="AM750" s="63"/>
      <c r="AN750" s="63"/>
      <c r="AO750" s="63"/>
      <c r="AP750" s="63"/>
      <c r="AQ750" s="63"/>
      <c r="AR750" s="63"/>
      <c r="AS750" s="63"/>
      <c r="AT750" s="63"/>
      <c r="AU750" s="63"/>
      <c r="AV750" s="63"/>
      <c r="AW750" s="63"/>
      <c r="AX750" s="63"/>
      <c r="AY750" s="63"/>
    </row>
    <row r="751" spans="1:51" ht="14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  <c r="AA751" s="63"/>
      <c r="AB751" s="63"/>
      <c r="AC751" s="63"/>
      <c r="AD751" s="63"/>
      <c r="AE751" s="63"/>
      <c r="AF751" s="63"/>
      <c r="AG751" s="63"/>
      <c r="AH751" s="63"/>
      <c r="AI751" s="63"/>
      <c r="AJ751" s="63"/>
      <c r="AK751" s="63"/>
      <c r="AL751" s="63"/>
      <c r="AM751" s="63"/>
      <c r="AN751" s="63"/>
      <c r="AO751" s="63"/>
      <c r="AP751" s="63"/>
      <c r="AQ751" s="63"/>
      <c r="AR751" s="63"/>
      <c r="AS751" s="63"/>
      <c r="AT751" s="63"/>
      <c r="AU751" s="63"/>
      <c r="AV751" s="63"/>
      <c r="AW751" s="63"/>
      <c r="AX751" s="63"/>
      <c r="AY751" s="63"/>
    </row>
    <row r="752" spans="1:51" ht="14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  <c r="AA752" s="63"/>
      <c r="AB752" s="63"/>
      <c r="AC752" s="63"/>
      <c r="AD752" s="63"/>
      <c r="AE752" s="63"/>
      <c r="AF752" s="63"/>
      <c r="AG752" s="63"/>
      <c r="AH752" s="63"/>
      <c r="AI752" s="63"/>
      <c r="AJ752" s="63"/>
      <c r="AK752" s="63"/>
      <c r="AL752" s="63"/>
      <c r="AM752" s="63"/>
      <c r="AN752" s="63"/>
      <c r="AO752" s="63"/>
      <c r="AP752" s="63"/>
      <c r="AQ752" s="63"/>
      <c r="AR752" s="63"/>
      <c r="AS752" s="63"/>
      <c r="AT752" s="63"/>
      <c r="AU752" s="63"/>
      <c r="AV752" s="63"/>
      <c r="AW752" s="63"/>
      <c r="AX752" s="63"/>
      <c r="AY752" s="63"/>
    </row>
    <row r="753" spans="1:51" ht="14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  <c r="AA753" s="63"/>
      <c r="AB753" s="63"/>
      <c r="AC753" s="63"/>
      <c r="AD753" s="63"/>
      <c r="AE753" s="63"/>
      <c r="AF753" s="63"/>
      <c r="AG753" s="63"/>
      <c r="AH753" s="63"/>
      <c r="AI753" s="63"/>
      <c r="AJ753" s="63"/>
      <c r="AK753" s="63"/>
      <c r="AL753" s="63"/>
      <c r="AM753" s="63"/>
      <c r="AN753" s="63"/>
      <c r="AO753" s="63"/>
      <c r="AP753" s="63"/>
      <c r="AQ753" s="63"/>
      <c r="AR753" s="63"/>
      <c r="AS753" s="63"/>
      <c r="AT753" s="63"/>
      <c r="AU753" s="63"/>
      <c r="AV753" s="63"/>
      <c r="AW753" s="63"/>
      <c r="AX753" s="63"/>
      <c r="AY753" s="63"/>
    </row>
    <row r="754" spans="1:51" ht="14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  <c r="AA754" s="63"/>
      <c r="AB754" s="63"/>
      <c r="AC754" s="63"/>
      <c r="AD754" s="63"/>
      <c r="AE754" s="63"/>
      <c r="AF754" s="63"/>
      <c r="AG754" s="63"/>
      <c r="AH754" s="63"/>
      <c r="AI754" s="63"/>
      <c r="AJ754" s="63"/>
      <c r="AK754" s="63"/>
      <c r="AL754" s="63"/>
      <c r="AM754" s="63"/>
      <c r="AN754" s="63"/>
      <c r="AO754" s="63"/>
      <c r="AP754" s="63"/>
      <c r="AQ754" s="63"/>
      <c r="AR754" s="63"/>
      <c r="AS754" s="63"/>
      <c r="AT754" s="63"/>
      <c r="AU754" s="63"/>
      <c r="AV754" s="63"/>
      <c r="AW754" s="63"/>
      <c r="AX754" s="63"/>
      <c r="AY754" s="63"/>
    </row>
    <row r="755" spans="1:51" ht="14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  <c r="AA755" s="63"/>
      <c r="AB755" s="63"/>
      <c r="AC755" s="63"/>
      <c r="AD755" s="63"/>
      <c r="AE755" s="63"/>
      <c r="AF755" s="63"/>
      <c r="AG755" s="63"/>
      <c r="AH755" s="63"/>
      <c r="AI755" s="63"/>
      <c r="AJ755" s="63"/>
      <c r="AK755" s="63"/>
      <c r="AL755" s="63"/>
      <c r="AM755" s="63"/>
      <c r="AN755" s="63"/>
      <c r="AO755" s="63"/>
      <c r="AP755" s="63"/>
      <c r="AQ755" s="63"/>
      <c r="AR755" s="63"/>
      <c r="AS755" s="63"/>
      <c r="AT755" s="63"/>
      <c r="AU755" s="63"/>
      <c r="AV755" s="63"/>
      <c r="AW755" s="63"/>
      <c r="AX755" s="63"/>
      <c r="AY755" s="63"/>
    </row>
    <row r="756" spans="1:51" ht="14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63"/>
      <c r="AD756" s="63"/>
      <c r="AE756" s="63"/>
      <c r="AF756" s="63"/>
      <c r="AG756" s="63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</row>
    <row r="757" spans="1:51" ht="14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63"/>
      <c r="AD757" s="63"/>
      <c r="AE757" s="63"/>
      <c r="AF757" s="63"/>
      <c r="AG757" s="63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</row>
    <row r="758" spans="1:51" ht="14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  <c r="AA758" s="63"/>
      <c r="AB758" s="63"/>
      <c r="AC758" s="63"/>
      <c r="AD758" s="63"/>
      <c r="AE758" s="63"/>
      <c r="AF758" s="63"/>
      <c r="AG758" s="63"/>
      <c r="AH758" s="63"/>
      <c r="AI758" s="63"/>
      <c r="AJ758" s="63"/>
      <c r="AK758" s="63"/>
      <c r="AL758" s="63"/>
      <c r="AM758" s="63"/>
      <c r="AN758" s="63"/>
      <c r="AO758" s="63"/>
      <c r="AP758" s="63"/>
      <c r="AQ758" s="63"/>
      <c r="AR758" s="63"/>
      <c r="AS758" s="63"/>
      <c r="AT758" s="63"/>
      <c r="AU758" s="63"/>
      <c r="AV758" s="63"/>
      <c r="AW758" s="63"/>
      <c r="AX758" s="63"/>
      <c r="AY758" s="63"/>
    </row>
    <row r="759" spans="1:51" ht="14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  <c r="AA759" s="63"/>
      <c r="AB759" s="63"/>
      <c r="AC759" s="63"/>
      <c r="AD759" s="63"/>
      <c r="AE759" s="63"/>
      <c r="AF759" s="63"/>
      <c r="AG759" s="63"/>
      <c r="AH759" s="63"/>
      <c r="AI759" s="63"/>
      <c r="AJ759" s="63"/>
      <c r="AK759" s="63"/>
      <c r="AL759" s="63"/>
      <c r="AM759" s="63"/>
      <c r="AN759" s="63"/>
      <c r="AO759" s="63"/>
      <c r="AP759" s="63"/>
      <c r="AQ759" s="63"/>
      <c r="AR759" s="63"/>
      <c r="AS759" s="63"/>
      <c r="AT759" s="63"/>
      <c r="AU759" s="63"/>
      <c r="AV759" s="63"/>
      <c r="AW759" s="63"/>
      <c r="AX759" s="63"/>
      <c r="AY759" s="63"/>
    </row>
    <row r="760" spans="1:51" ht="14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  <c r="AA760" s="63"/>
      <c r="AB760" s="63"/>
      <c r="AC760" s="63"/>
      <c r="AD760" s="63"/>
      <c r="AE760" s="63"/>
      <c r="AF760" s="63"/>
      <c r="AG760" s="63"/>
      <c r="AH760" s="63"/>
      <c r="AI760" s="63"/>
      <c r="AJ760" s="63"/>
      <c r="AK760" s="63"/>
      <c r="AL760" s="63"/>
      <c r="AM760" s="63"/>
      <c r="AN760" s="63"/>
      <c r="AO760" s="63"/>
      <c r="AP760" s="63"/>
      <c r="AQ760" s="63"/>
      <c r="AR760" s="63"/>
      <c r="AS760" s="63"/>
      <c r="AT760" s="63"/>
      <c r="AU760" s="63"/>
      <c r="AV760" s="63"/>
      <c r="AW760" s="63"/>
      <c r="AX760" s="63"/>
      <c r="AY760" s="63"/>
    </row>
    <row r="761" spans="1:51" ht="14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  <c r="AA761" s="63"/>
      <c r="AB761" s="63"/>
      <c r="AC761" s="63"/>
      <c r="AD761" s="63"/>
      <c r="AE761" s="63"/>
      <c r="AF761" s="63"/>
      <c r="AG761" s="63"/>
      <c r="AH761" s="63"/>
      <c r="AI761" s="63"/>
      <c r="AJ761" s="63"/>
      <c r="AK761" s="63"/>
      <c r="AL761" s="63"/>
      <c r="AM761" s="63"/>
      <c r="AN761" s="63"/>
      <c r="AO761" s="63"/>
      <c r="AP761" s="63"/>
      <c r="AQ761" s="63"/>
      <c r="AR761" s="63"/>
      <c r="AS761" s="63"/>
      <c r="AT761" s="63"/>
      <c r="AU761" s="63"/>
      <c r="AV761" s="63"/>
      <c r="AW761" s="63"/>
      <c r="AX761" s="63"/>
      <c r="AY761" s="63"/>
    </row>
    <row r="762" spans="1:51" ht="14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63"/>
      <c r="AD762" s="63"/>
      <c r="AE762" s="63"/>
      <c r="AF762" s="63"/>
      <c r="AG762" s="63"/>
      <c r="AH762" s="63"/>
      <c r="AI762" s="63"/>
      <c r="AJ762" s="63"/>
      <c r="AK762" s="63"/>
      <c r="AL762" s="63"/>
      <c r="AM762" s="63"/>
      <c r="AN762" s="63"/>
      <c r="AO762" s="63"/>
      <c r="AP762" s="63"/>
      <c r="AQ762" s="63"/>
      <c r="AR762" s="63"/>
      <c r="AS762" s="63"/>
      <c r="AT762" s="63"/>
      <c r="AU762" s="63"/>
      <c r="AV762" s="63"/>
      <c r="AW762" s="63"/>
      <c r="AX762" s="63"/>
      <c r="AY762" s="63"/>
    </row>
    <row r="763" spans="1:51" ht="14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63"/>
      <c r="AD763" s="63"/>
      <c r="AE763" s="63"/>
      <c r="AF763" s="63"/>
      <c r="AG763" s="63"/>
      <c r="AH763" s="63"/>
      <c r="AI763" s="63"/>
      <c r="AJ763" s="63"/>
      <c r="AK763" s="63"/>
      <c r="AL763" s="63"/>
      <c r="AM763" s="63"/>
      <c r="AN763" s="63"/>
      <c r="AO763" s="63"/>
      <c r="AP763" s="63"/>
      <c r="AQ763" s="63"/>
      <c r="AR763" s="63"/>
      <c r="AS763" s="63"/>
      <c r="AT763" s="63"/>
      <c r="AU763" s="63"/>
      <c r="AV763" s="63"/>
      <c r="AW763" s="63"/>
      <c r="AX763" s="63"/>
      <c r="AY763" s="63"/>
    </row>
    <row r="764" spans="1:51" ht="14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  <c r="AA764" s="63"/>
      <c r="AB764" s="63"/>
      <c r="AC764" s="63"/>
      <c r="AD764" s="63"/>
      <c r="AE764" s="63"/>
      <c r="AF764" s="63"/>
      <c r="AG764" s="63"/>
      <c r="AH764" s="63"/>
      <c r="AI764" s="63"/>
      <c r="AJ764" s="63"/>
      <c r="AK764" s="63"/>
      <c r="AL764" s="63"/>
      <c r="AM764" s="63"/>
      <c r="AN764" s="63"/>
      <c r="AO764" s="63"/>
      <c r="AP764" s="63"/>
      <c r="AQ764" s="63"/>
      <c r="AR764" s="63"/>
      <c r="AS764" s="63"/>
      <c r="AT764" s="63"/>
      <c r="AU764" s="63"/>
      <c r="AV764" s="63"/>
      <c r="AW764" s="63"/>
      <c r="AX764" s="63"/>
      <c r="AY764" s="63"/>
    </row>
    <row r="765" spans="1:51" ht="14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  <c r="AA765" s="63"/>
      <c r="AB765" s="63"/>
      <c r="AC765" s="63"/>
      <c r="AD765" s="63"/>
      <c r="AE765" s="63"/>
      <c r="AF765" s="63"/>
      <c r="AG765" s="63"/>
      <c r="AH765" s="63"/>
      <c r="AI765" s="63"/>
      <c r="AJ765" s="63"/>
      <c r="AK765" s="63"/>
      <c r="AL765" s="63"/>
      <c r="AM765" s="63"/>
      <c r="AN765" s="63"/>
      <c r="AO765" s="63"/>
      <c r="AP765" s="63"/>
      <c r="AQ765" s="63"/>
      <c r="AR765" s="63"/>
      <c r="AS765" s="63"/>
      <c r="AT765" s="63"/>
      <c r="AU765" s="63"/>
      <c r="AV765" s="63"/>
      <c r="AW765" s="63"/>
      <c r="AX765" s="63"/>
      <c r="AY765" s="63"/>
    </row>
    <row r="766" spans="1:51" ht="14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  <c r="AA766" s="63"/>
      <c r="AB766" s="63"/>
      <c r="AC766" s="63"/>
      <c r="AD766" s="63"/>
      <c r="AE766" s="63"/>
      <c r="AF766" s="63"/>
      <c r="AG766" s="63"/>
      <c r="AH766" s="63"/>
      <c r="AI766" s="63"/>
      <c r="AJ766" s="63"/>
      <c r="AK766" s="63"/>
      <c r="AL766" s="63"/>
      <c r="AM766" s="63"/>
      <c r="AN766" s="63"/>
      <c r="AO766" s="63"/>
      <c r="AP766" s="63"/>
      <c r="AQ766" s="63"/>
      <c r="AR766" s="63"/>
      <c r="AS766" s="63"/>
      <c r="AT766" s="63"/>
      <c r="AU766" s="63"/>
      <c r="AV766" s="63"/>
      <c r="AW766" s="63"/>
      <c r="AX766" s="63"/>
      <c r="AY766" s="63"/>
    </row>
    <row r="767" spans="1:51" ht="14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  <c r="AA767" s="63"/>
      <c r="AB767" s="63"/>
      <c r="AC767" s="63"/>
      <c r="AD767" s="63"/>
      <c r="AE767" s="63"/>
      <c r="AF767" s="63"/>
      <c r="AG767" s="63"/>
      <c r="AH767" s="63"/>
      <c r="AI767" s="63"/>
      <c r="AJ767" s="63"/>
      <c r="AK767" s="63"/>
      <c r="AL767" s="63"/>
      <c r="AM767" s="63"/>
      <c r="AN767" s="63"/>
      <c r="AO767" s="63"/>
      <c r="AP767" s="63"/>
      <c r="AQ767" s="63"/>
      <c r="AR767" s="63"/>
      <c r="AS767" s="63"/>
      <c r="AT767" s="63"/>
      <c r="AU767" s="63"/>
      <c r="AV767" s="63"/>
      <c r="AW767" s="63"/>
      <c r="AX767" s="63"/>
      <c r="AY767" s="63"/>
    </row>
    <row r="768" spans="1:51" ht="14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  <c r="AA768" s="63"/>
      <c r="AB768" s="63"/>
      <c r="AC768" s="63"/>
      <c r="AD768" s="63"/>
      <c r="AE768" s="63"/>
      <c r="AF768" s="63"/>
      <c r="AG768" s="63"/>
      <c r="AH768" s="63"/>
      <c r="AI768" s="63"/>
      <c r="AJ768" s="63"/>
      <c r="AK768" s="63"/>
      <c r="AL768" s="63"/>
      <c r="AM768" s="63"/>
      <c r="AN768" s="63"/>
      <c r="AO768" s="63"/>
      <c r="AP768" s="63"/>
      <c r="AQ768" s="63"/>
      <c r="AR768" s="63"/>
      <c r="AS768" s="63"/>
      <c r="AT768" s="63"/>
      <c r="AU768" s="63"/>
      <c r="AV768" s="63"/>
      <c r="AW768" s="63"/>
      <c r="AX768" s="63"/>
      <c r="AY768" s="63"/>
    </row>
    <row r="769" spans="1:51" ht="14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  <c r="AA769" s="63"/>
      <c r="AB769" s="63"/>
      <c r="AC769" s="63"/>
      <c r="AD769" s="63"/>
      <c r="AE769" s="63"/>
      <c r="AF769" s="63"/>
      <c r="AG769" s="63"/>
      <c r="AH769" s="63"/>
      <c r="AI769" s="63"/>
      <c r="AJ769" s="63"/>
      <c r="AK769" s="63"/>
      <c r="AL769" s="63"/>
      <c r="AM769" s="63"/>
      <c r="AN769" s="63"/>
      <c r="AO769" s="63"/>
      <c r="AP769" s="63"/>
      <c r="AQ769" s="63"/>
      <c r="AR769" s="63"/>
      <c r="AS769" s="63"/>
      <c r="AT769" s="63"/>
      <c r="AU769" s="63"/>
      <c r="AV769" s="63"/>
      <c r="AW769" s="63"/>
      <c r="AX769" s="63"/>
      <c r="AY769" s="63"/>
    </row>
    <row r="770" spans="1:51" ht="14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  <c r="AA770" s="63"/>
      <c r="AB770" s="63"/>
      <c r="AC770" s="63"/>
      <c r="AD770" s="63"/>
      <c r="AE770" s="63"/>
      <c r="AF770" s="63"/>
      <c r="AG770" s="63"/>
      <c r="AH770" s="63"/>
      <c r="AI770" s="63"/>
      <c r="AJ770" s="63"/>
      <c r="AK770" s="63"/>
      <c r="AL770" s="63"/>
      <c r="AM770" s="63"/>
      <c r="AN770" s="63"/>
      <c r="AO770" s="63"/>
      <c r="AP770" s="63"/>
      <c r="AQ770" s="63"/>
      <c r="AR770" s="63"/>
      <c r="AS770" s="63"/>
      <c r="AT770" s="63"/>
      <c r="AU770" s="63"/>
      <c r="AV770" s="63"/>
      <c r="AW770" s="63"/>
      <c r="AX770" s="63"/>
      <c r="AY770" s="63"/>
    </row>
    <row r="771" spans="1:51" ht="14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  <c r="AA771" s="63"/>
      <c r="AB771" s="63"/>
      <c r="AC771" s="63"/>
      <c r="AD771" s="63"/>
      <c r="AE771" s="63"/>
      <c r="AF771" s="63"/>
      <c r="AG771" s="63"/>
      <c r="AH771" s="63"/>
      <c r="AI771" s="63"/>
      <c r="AJ771" s="63"/>
      <c r="AK771" s="63"/>
      <c r="AL771" s="63"/>
      <c r="AM771" s="63"/>
      <c r="AN771" s="63"/>
      <c r="AO771" s="63"/>
      <c r="AP771" s="63"/>
      <c r="AQ771" s="63"/>
      <c r="AR771" s="63"/>
      <c r="AS771" s="63"/>
      <c r="AT771" s="63"/>
      <c r="AU771" s="63"/>
      <c r="AV771" s="63"/>
      <c r="AW771" s="63"/>
      <c r="AX771" s="63"/>
      <c r="AY771" s="63"/>
    </row>
    <row r="772" spans="1:51" ht="14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  <c r="AA772" s="63"/>
      <c r="AB772" s="63"/>
      <c r="AC772" s="63"/>
      <c r="AD772" s="63"/>
      <c r="AE772" s="63"/>
      <c r="AF772" s="63"/>
      <c r="AG772" s="63"/>
      <c r="AH772" s="63"/>
      <c r="AI772" s="63"/>
      <c r="AJ772" s="63"/>
      <c r="AK772" s="63"/>
      <c r="AL772" s="63"/>
      <c r="AM772" s="63"/>
      <c r="AN772" s="63"/>
      <c r="AO772" s="63"/>
      <c r="AP772" s="63"/>
      <c r="AQ772" s="63"/>
      <c r="AR772" s="63"/>
      <c r="AS772" s="63"/>
      <c r="AT772" s="63"/>
      <c r="AU772" s="63"/>
      <c r="AV772" s="63"/>
      <c r="AW772" s="63"/>
      <c r="AX772" s="63"/>
      <c r="AY772" s="63"/>
    </row>
    <row r="773" spans="1:51" ht="14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  <c r="AA773" s="63"/>
      <c r="AB773" s="63"/>
      <c r="AC773" s="63"/>
      <c r="AD773" s="63"/>
      <c r="AE773" s="63"/>
      <c r="AF773" s="63"/>
      <c r="AG773" s="63"/>
      <c r="AH773" s="63"/>
      <c r="AI773" s="63"/>
      <c r="AJ773" s="63"/>
      <c r="AK773" s="63"/>
      <c r="AL773" s="63"/>
      <c r="AM773" s="63"/>
      <c r="AN773" s="63"/>
      <c r="AO773" s="63"/>
      <c r="AP773" s="63"/>
      <c r="AQ773" s="63"/>
      <c r="AR773" s="63"/>
      <c r="AS773" s="63"/>
      <c r="AT773" s="63"/>
      <c r="AU773" s="63"/>
      <c r="AV773" s="63"/>
      <c r="AW773" s="63"/>
      <c r="AX773" s="63"/>
      <c r="AY773" s="63"/>
    </row>
    <row r="774" spans="1:51" ht="14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  <c r="AA774" s="63"/>
      <c r="AB774" s="63"/>
      <c r="AC774" s="63"/>
      <c r="AD774" s="63"/>
      <c r="AE774" s="63"/>
      <c r="AF774" s="63"/>
      <c r="AG774" s="63"/>
      <c r="AH774" s="63"/>
      <c r="AI774" s="63"/>
      <c r="AJ774" s="63"/>
      <c r="AK774" s="63"/>
      <c r="AL774" s="63"/>
      <c r="AM774" s="63"/>
      <c r="AN774" s="63"/>
      <c r="AO774" s="63"/>
      <c r="AP774" s="63"/>
      <c r="AQ774" s="63"/>
      <c r="AR774" s="63"/>
      <c r="AS774" s="63"/>
      <c r="AT774" s="63"/>
      <c r="AU774" s="63"/>
      <c r="AV774" s="63"/>
      <c r="AW774" s="63"/>
      <c r="AX774" s="63"/>
      <c r="AY774" s="63"/>
    </row>
    <row r="775" spans="1:51" ht="14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  <c r="AA775" s="63"/>
      <c r="AB775" s="63"/>
      <c r="AC775" s="63"/>
      <c r="AD775" s="63"/>
      <c r="AE775" s="63"/>
      <c r="AF775" s="63"/>
      <c r="AG775" s="63"/>
      <c r="AH775" s="63"/>
      <c r="AI775" s="63"/>
      <c r="AJ775" s="63"/>
      <c r="AK775" s="63"/>
      <c r="AL775" s="63"/>
      <c r="AM775" s="63"/>
      <c r="AN775" s="63"/>
      <c r="AO775" s="63"/>
      <c r="AP775" s="63"/>
      <c r="AQ775" s="63"/>
      <c r="AR775" s="63"/>
      <c r="AS775" s="63"/>
      <c r="AT775" s="63"/>
      <c r="AU775" s="63"/>
      <c r="AV775" s="63"/>
      <c r="AW775" s="63"/>
      <c r="AX775" s="63"/>
      <c r="AY775" s="63"/>
    </row>
    <row r="776" spans="1:51" ht="14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  <c r="AA776" s="63"/>
      <c r="AB776" s="63"/>
      <c r="AC776" s="63"/>
      <c r="AD776" s="63"/>
      <c r="AE776" s="63"/>
      <c r="AF776" s="63"/>
      <c r="AG776" s="63"/>
      <c r="AH776" s="63"/>
      <c r="AI776" s="63"/>
      <c r="AJ776" s="63"/>
      <c r="AK776" s="63"/>
      <c r="AL776" s="63"/>
      <c r="AM776" s="63"/>
      <c r="AN776" s="63"/>
      <c r="AO776" s="63"/>
      <c r="AP776" s="63"/>
      <c r="AQ776" s="63"/>
      <c r="AR776" s="63"/>
      <c r="AS776" s="63"/>
      <c r="AT776" s="63"/>
      <c r="AU776" s="63"/>
      <c r="AV776" s="63"/>
      <c r="AW776" s="63"/>
      <c r="AX776" s="63"/>
      <c r="AY776" s="63"/>
    </row>
    <row r="777" spans="1:51" ht="14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  <c r="AA777" s="63"/>
      <c r="AB777" s="63"/>
      <c r="AC777" s="63"/>
      <c r="AD777" s="63"/>
      <c r="AE777" s="63"/>
      <c r="AF777" s="63"/>
      <c r="AG777" s="63"/>
      <c r="AH777" s="63"/>
      <c r="AI777" s="63"/>
      <c r="AJ777" s="63"/>
      <c r="AK777" s="63"/>
      <c r="AL777" s="63"/>
      <c r="AM777" s="63"/>
      <c r="AN777" s="63"/>
      <c r="AO777" s="63"/>
      <c r="AP777" s="63"/>
      <c r="AQ777" s="63"/>
      <c r="AR777" s="63"/>
      <c r="AS777" s="63"/>
      <c r="AT777" s="63"/>
      <c r="AU777" s="63"/>
      <c r="AV777" s="63"/>
      <c r="AW777" s="63"/>
      <c r="AX777" s="63"/>
      <c r="AY777" s="63"/>
    </row>
    <row r="778" spans="1:51" ht="14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  <c r="AA778" s="63"/>
      <c r="AB778" s="63"/>
      <c r="AC778" s="63"/>
      <c r="AD778" s="63"/>
      <c r="AE778" s="63"/>
      <c r="AF778" s="63"/>
      <c r="AG778" s="63"/>
      <c r="AH778" s="63"/>
      <c r="AI778" s="63"/>
      <c r="AJ778" s="63"/>
      <c r="AK778" s="63"/>
      <c r="AL778" s="63"/>
      <c r="AM778" s="63"/>
      <c r="AN778" s="63"/>
      <c r="AO778" s="63"/>
      <c r="AP778" s="63"/>
      <c r="AQ778" s="63"/>
      <c r="AR778" s="63"/>
      <c r="AS778" s="63"/>
      <c r="AT778" s="63"/>
      <c r="AU778" s="63"/>
      <c r="AV778" s="63"/>
      <c r="AW778" s="63"/>
      <c r="AX778" s="63"/>
      <c r="AY778" s="63"/>
    </row>
    <row r="779" spans="1:51" ht="14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  <c r="AA779" s="63"/>
      <c r="AB779" s="63"/>
      <c r="AC779" s="63"/>
      <c r="AD779" s="63"/>
      <c r="AE779" s="63"/>
      <c r="AF779" s="63"/>
      <c r="AG779" s="63"/>
      <c r="AH779" s="63"/>
      <c r="AI779" s="63"/>
      <c r="AJ779" s="63"/>
      <c r="AK779" s="63"/>
      <c r="AL779" s="63"/>
      <c r="AM779" s="63"/>
      <c r="AN779" s="63"/>
      <c r="AO779" s="63"/>
      <c r="AP779" s="63"/>
      <c r="AQ779" s="63"/>
      <c r="AR779" s="63"/>
      <c r="AS779" s="63"/>
      <c r="AT779" s="63"/>
      <c r="AU779" s="63"/>
      <c r="AV779" s="63"/>
      <c r="AW779" s="63"/>
      <c r="AX779" s="63"/>
      <c r="AY779" s="63"/>
    </row>
    <row r="780" spans="1:51" ht="14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  <c r="AA780" s="63"/>
      <c r="AB780" s="63"/>
      <c r="AC780" s="63"/>
      <c r="AD780" s="63"/>
      <c r="AE780" s="63"/>
      <c r="AF780" s="63"/>
      <c r="AG780" s="63"/>
      <c r="AH780" s="63"/>
      <c r="AI780" s="63"/>
      <c r="AJ780" s="63"/>
      <c r="AK780" s="63"/>
      <c r="AL780" s="63"/>
      <c r="AM780" s="63"/>
      <c r="AN780" s="63"/>
      <c r="AO780" s="63"/>
      <c r="AP780" s="63"/>
      <c r="AQ780" s="63"/>
      <c r="AR780" s="63"/>
      <c r="AS780" s="63"/>
      <c r="AT780" s="63"/>
      <c r="AU780" s="63"/>
      <c r="AV780" s="63"/>
      <c r="AW780" s="63"/>
      <c r="AX780" s="63"/>
      <c r="AY780" s="63"/>
    </row>
    <row r="781" spans="1:51" ht="14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  <c r="AA781" s="63"/>
      <c r="AB781" s="63"/>
      <c r="AC781" s="63"/>
      <c r="AD781" s="63"/>
      <c r="AE781" s="63"/>
      <c r="AF781" s="63"/>
      <c r="AG781" s="63"/>
      <c r="AH781" s="63"/>
      <c r="AI781" s="63"/>
      <c r="AJ781" s="63"/>
      <c r="AK781" s="63"/>
      <c r="AL781" s="63"/>
      <c r="AM781" s="63"/>
      <c r="AN781" s="63"/>
      <c r="AO781" s="63"/>
      <c r="AP781" s="63"/>
      <c r="AQ781" s="63"/>
      <c r="AR781" s="63"/>
      <c r="AS781" s="63"/>
      <c r="AT781" s="63"/>
      <c r="AU781" s="63"/>
      <c r="AV781" s="63"/>
      <c r="AW781" s="63"/>
      <c r="AX781" s="63"/>
      <c r="AY781" s="63"/>
    </row>
    <row r="782" spans="1:51" ht="14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  <c r="AA782" s="63"/>
      <c r="AB782" s="63"/>
      <c r="AC782" s="63"/>
      <c r="AD782" s="63"/>
      <c r="AE782" s="63"/>
      <c r="AF782" s="63"/>
      <c r="AG782" s="63"/>
      <c r="AH782" s="63"/>
      <c r="AI782" s="63"/>
      <c r="AJ782" s="63"/>
      <c r="AK782" s="63"/>
      <c r="AL782" s="63"/>
      <c r="AM782" s="63"/>
      <c r="AN782" s="63"/>
      <c r="AO782" s="63"/>
      <c r="AP782" s="63"/>
      <c r="AQ782" s="63"/>
      <c r="AR782" s="63"/>
      <c r="AS782" s="63"/>
      <c r="AT782" s="63"/>
      <c r="AU782" s="63"/>
      <c r="AV782" s="63"/>
      <c r="AW782" s="63"/>
      <c r="AX782" s="63"/>
      <c r="AY782" s="63"/>
    </row>
    <row r="783" spans="1:51" ht="14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  <c r="AA783" s="63"/>
      <c r="AB783" s="63"/>
      <c r="AC783" s="63"/>
      <c r="AD783" s="63"/>
      <c r="AE783" s="63"/>
      <c r="AF783" s="63"/>
      <c r="AG783" s="63"/>
      <c r="AH783" s="63"/>
      <c r="AI783" s="63"/>
      <c r="AJ783" s="63"/>
      <c r="AK783" s="63"/>
      <c r="AL783" s="63"/>
      <c r="AM783" s="63"/>
      <c r="AN783" s="63"/>
      <c r="AO783" s="63"/>
      <c r="AP783" s="63"/>
      <c r="AQ783" s="63"/>
      <c r="AR783" s="63"/>
      <c r="AS783" s="63"/>
      <c r="AT783" s="63"/>
      <c r="AU783" s="63"/>
      <c r="AV783" s="63"/>
      <c r="AW783" s="63"/>
      <c r="AX783" s="63"/>
      <c r="AY783" s="63"/>
    </row>
    <row r="784" spans="1:51" ht="14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  <c r="AA784" s="63"/>
      <c r="AB784" s="63"/>
      <c r="AC784" s="63"/>
      <c r="AD784" s="63"/>
      <c r="AE784" s="63"/>
      <c r="AF784" s="63"/>
      <c r="AG784" s="63"/>
      <c r="AH784" s="63"/>
      <c r="AI784" s="63"/>
      <c r="AJ784" s="63"/>
      <c r="AK784" s="63"/>
      <c r="AL784" s="63"/>
      <c r="AM784" s="63"/>
      <c r="AN784" s="63"/>
      <c r="AO784" s="63"/>
      <c r="AP784" s="63"/>
      <c r="AQ784" s="63"/>
      <c r="AR784" s="63"/>
      <c r="AS784" s="63"/>
      <c r="AT784" s="63"/>
      <c r="AU784" s="63"/>
      <c r="AV784" s="63"/>
      <c r="AW784" s="63"/>
      <c r="AX784" s="63"/>
      <c r="AY784" s="63"/>
    </row>
    <row r="785" spans="1:51" ht="14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  <c r="AA785" s="63"/>
      <c r="AB785" s="63"/>
      <c r="AC785" s="63"/>
      <c r="AD785" s="63"/>
      <c r="AE785" s="63"/>
      <c r="AF785" s="63"/>
      <c r="AG785" s="63"/>
      <c r="AH785" s="63"/>
      <c r="AI785" s="63"/>
      <c r="AJ785" s="63"/>
      <c r="AK785" s="63"/>
      <c r="AL785" s="63"/>
      <c r="AM785" s="63"/>
      <c r="AN785" s="63"/>
      <c r="AO785" s="63"/>
      <c r="AP785" s="63"/>
      <c r="AQ785" s="63"/>
      <c r="AR785" s="63"/>
      <c r="AS785" s="63"/>
      <c r="AT785" s="63"/>
      <c r="AU785" s="63"/>
      <c r="AV785" s="63"/>
      <c r="AW785" s="63"/>
      <c r="AX785" s="63"/>
      <c r="AY785" s="63"/>
    </row>
    <row r="786" spans="1:51" ht="14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  <c r="AA786" s="63"/>
      <c r="AB786" s="63"/>
      <c r="AC786" s="63"/>
      <c r="AD786" s="63"/>
      <c r="AE786" s="63"/>
      <c r="AF786" s="63"/>
      <c r="AG786" s="63"/>
      <c r="AH786" s="63"/>
      <c r="AI786" s="63"/>
      <c r="AJ786" s="63"/>
      <c r="AK786" s="63"/>
      <c r="AL786" s="63"/>
      <c r="AM786" s="63"/>
      <c r="AN786" s="63"/>
      <c r="AO786" s="63"/>
      <c r="AP786" s="63"/>
      <c r="AQ786" s="63"/>
      <c r="AR786" s="63"/>
      <c r="AS786" s="63"/>
      <c r="AT786" s="63"/>
      <c r="AU786" s="63"/>
      <c r="AV786" s="63"/>
      <c r="AW786" s="63"/>
      <c r="AX786" s="63"/>
      <c r="AY786" s="63"/>
    </row>
    <row r="787" spans="1:51" ht="14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  <c r="AA787" s="63"/>
      <c r="AB787" s="63"/>
      <c r="AC787" s="63"/>
      <c r="AD787" s="63"/>
      <c r="AE787" s="63"/>
      <c r="AF787" s="63"/>
      <c r="AG787" s="63"/>
      <c r="AH787" s="63"/>
      <c r="AI787" s="63"/>
      <c r="AJ787" s="63"/>
      <c r="AK787" s="63"/>
      <c r="AL787" s="63"/>
      <c r="AM787" s="63"/>
      <c r="AN787" s="63"/>
      <c r="AO787" s="63"/>
      <c r="AP787" s="63"/>
      <c r="AQ787" s="63"/>
      <c r="AR787" s="63"/>
      <c r="AS787" s="63"/>
      <c r="AT787" s="63"/>
      <c r="AU787" s="63"/>
      <c r="AV787" s="63"/>
      <c r="AW787" s="63"/>
      <c r="AX787" s="63"/>
      <c r="AY787" s="63"/>
    </row>
    <row r="788" spans="1:51" ht="14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  <c r="AA788" s="63"/>
      <c r="AB788" s="63"/>
      <c r="AC788" s="63"/>
      <c r="AD788" s="63"/>
      <c r="AE788" s="63"/>
      <c r="AF788" s="63"/>
      <c r="AG788" s="63"/>
      <c r="AH788" s="63"/>
      <c r="AI788" s="63"/>
      <c r="AJ788" s="63"/>
      <c r="AK788" s="63"/>
      <c r="AL788" s="63"/>
      <c r="AM788" s="63"/>
      <c r="AN788" s="63"/>
      <c r="AO788" s="63"/>
      <c r="AP788" s="63"/>
      <c r="AQ788" s="63"/>
      <c r="AR788" s="63"/>
      <c r="AS788" s="63"/>
      <c r="AT788" s="63"/>
      <c r="AU788" s="63"/>
      <c r="AV788" s="63"/>
      <c r="AW788" s="63"/>
      <c r="AX788" s="63"/>
      <c r="AY788" s="63"/>
    </row>
    <row r="789" spans="1:51" ht="14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  <c r="AA789" s="63"/>
      <c r="AB789" s="63"/>
      <c r="AC789" s="63"/>
      <c r="AD789" s="63"/>
      <c r="AE789" s="63"/>
      <c r="AF789" s="63"/>
      <c r="AG789" s="63"/>
      <c r="AH789" s="63"/>
      <c r="AI789" s="63"/>
      <c r="AJ789" s="63"/>
      <c r="AK789" s="63"/>
      <c r="AL789" s="63"/>
      <c r="AM789" s="63"/>
      <c r="AN789" s="63"/>
      <c r="AO789" s="63"/>
      <c r="AP789" s="63"/>
      <c r="AQ789" s="63"/>
      <c r="AR789" s="63"/>
      <c r="AS789" s="63"/>
      <c r="AT789" s="63"/>
      <c r="AU789" s="63"/>
      <c r="AV789" s="63"/>
      <c r="AW789" s="63"/>
      <c r="AX789" s="63"/>
      <c r="AY789" s="63"/>
    </row>
    <row r="790" spans="1:51" ht="14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  <c r="AA790" s="63"/>
      <c r="AB790" s="63"/>
      <c r="AC790" s="63"/>
      <c r="AD790" s="63"/>
      <c r="AE790" s="63"/>
      <c r="AF790" s="63"/>
      <c r="AG790" s="63"/>
      <c r="AH790" s="63"/>
      <c r="AI790" s="63"/>
      <c r="AJ790" s="63"/>
      <c r="AK790" s="63"/>
      <c r="AL790" s="63"/>
      <c r="AM790" s="63"/>
      <c r="AN790" s="63"/>
      <c r="AO790" s="63"/>
      <c r="AP790" s="63"/>
      <c r="AQ790" s="63"/>
      <c r="AR790" s="63"/>
      <c r="AS790" s="63"/>
      <c r="AT790" s="63"/>
      <c r="AU790" s="63"/>
      <c r="AV790" s="63"/>
      <c r="AW790" s="63"/>
      <c r="AX790" s="63"/>
      <c r="AY790" s="63"/>
    </row>
    <row r="791" spans="1:51" ht="14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  <c r="AA791" s="63"/>
      <c r="AB791" s="63"/>
      <c r="AC791" s="63"/>
      <c r="AD791" s="63"/>
      <c r="AE791" s="63"/>
      <c r="AF791" s="63"/>
      <c r="AG791" s="63"/>
      <c r="AH791" s="63"/>
      <c r="AI791" s="63"/>
      <c r="AJ791" s="63"/>
      <c r="AK791" s="63"/>
      <c r="AL791" s="63"/>
      <c r="AM791" s="63"/>
      <c r="AN791" s="63"/>
      <c r="AO791" s="63"/>
      <c r="AP791" s="63"/>
      <c r="AQ791" s="63"/>
      <c r="AR791" s="63"/>
      <c r="AS791" s="63"/>
      <c r="AT791" s="63"/>
      <c r="AU791" s="63"/>
      <c r="AV791" s="63"/>
      <c r="AW791" s="63"/>
      <c r="AX791" s="63"/>
      <c r="AY791" s="63"/>
    </row>
    <row r="792" spans="1:51" ht="14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  <c r="AA792" s="63"/>
      <c r="AB792" s="63"/>
      <c r="AC792" s="63"/>
      <c r="AD792" s="63"/>
      <c r="AE792" s="63"/>
      <c r="AF792" s="63"/>
      <c r="AG792" s="63"/>
      <c r="AH792" s="63"/>
      <c r="AI792" s="63"/>
      <c r="AJ792" s="63"/>
      <c r="AK792" s="63"/>
      <c r="AL792" s="63"/>
      <c r="AM792" s="63"/>
      <c r="AN792" s="63"/>
      <c r="AO792" s="63"/>
      <c r="AP792" s="63"/>
      <c r="AQ792" s="63"/>
      <c r="AR792" s="63"/>
      <c r="AS792" s="63"/>
      <c r="AT792" s="63"/>
      <c r="AU792" s="63"/>
      <c r="AV792" s="63"/>
      <c r="AW792" s="63"/>
      <c r="AX792" s="63"/>
      <c r="AY792" s="63"/>
    </row>
    <row r="793" spans="1:51" ht="14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  <c r="AA793" s="63"/>
      <c r="AB793" s="63"/>
      <c r="AC793" s="63"/>
      <c r="AD793" s="63"/>
      <c r="AE793" s="63"/>
      <c r="AF793" s="63"/>
      <c r="AG793" s="63"/>
      <c r="AH793" s="63"/>
      <c r="AI793" s="63"/>
      <c r="AJ793" s="63"/>
      <c r="AK793" s="63"/>
      <c r="AL793" s="63"/>
      <c r="AM793" s="63"/>
      <c r="AN793" s="63"/>
      <c r="AO793" s="63"/>
      <c r="AP793" s="63"/>
      <c r="AQ793" s="63"/>
      <c r="AR793" s="63"/>
      <c r="AS793" s="63"/>
      <c r="AT793" s="63"/>
      <c r="AU793" s="63"/>
      <c r="AV793" s="63"/>
      <c r="AW793" s="63"/>
      <c r="AX793" s="63"/>
      <c r="AY793" s="63"/>
    </row>
    <row r="794" spans="1:51" ht="14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  <c r="AA794" s="63"/>
      <c r="AB794" s="63"/>
      <c r="AC794" s="63"/>
      <c r="AD794" s="63"/>
      <c r="AE794" s="63"/>
      <c r="AF794" s="63"/>
      <c r="AG794" s="63"/>
      <c r="AH794" s="63"/>
      <c r="AI794" s="63"/>
      <c r="AJ794" s="63"/>
      <c r="AK794" s="63"/>
      <c r="AL794" s="63"/>
      <c r="AM794" s="63"/>
      <c r="AN794" s="63"/>
      <c r="AO794" s="63"/>
      <c r="AP794" s="63"/>
      <c r="AQ794" s="63"/>
      <c r="AR794" s="63"/>
      <c r="AS794" s="63"/>
      <c r="AT794" s="63"/>
      <c r="AU794" s="63"/>
      <c r="AV794" s="63"/>
      <c r="AW794" s="63"/>
      <c r="AX794" s="63"/>
      <c r="AY794" s="63"/>
    </row>
    <row r="795" spans="1:51" ht="14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  <c r="AA795" s="63"/>
      <c r="AB795" s="63"/>
      <c r="AC795" s="63"/>
      <c r="AD795" s="63"/>
      <c r="AE795" s="63"/>
      <c r="AF795" s="63"/>
      <c r="AG795" s="63"/>
      <c r="AH795" s="63"/>
      <c r="AI795" s="63"/>
      <c r="AJ795" s="63"/>
      <c r="AK795" s="63"/>
      <c r="AL795" s="63"/>
      <c r="AM795" s="63"/>
      <c r="AN795" s="63"/>
      <c r="AO795" s="63"/>
      <c r="AP795" s="63"/>
      <c r="AQ795" s="63"/>
      <c r="AR795" s="63"/>
      <c r="AS795" s="63"/>
      <c r="AT795" s="63"/>
      <c r="AU795" s="63"/>
      <c r="AV795" s="63"/>
      <c r="AW795" s="63"/>
      <c r="AX795" s="63"/>
      <c r="AY795" s="63"/>
    </row>
    <row r="796" spans="1:51" ht="14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  <c r="AA796" s="63"/>
      <c r="AB796" s="63"/>
      <c r="AC796" s="63"/>
      <c r="AD796" s="63"/>
      <c r="AE796" s="63"/>
      <c r="AF796" s="63"/>
      <c r="AG796" s="63"/>
      <c r="AH796" s="63"/>
      <c r="AI796" s="63"/>
      <c r="AJ796" s="63"/>
      <c r="AK796" s="63"/>
      <c r="AL796" s="63"/>
      <c r="AM796" s="63"/>
      <c r="AN796" s="63"/>
      <c r="AO796" s="63"/>
      <c r="AP796" s="63"/>
      <c r="AQ796" s="63"/>
      <c r="AR796" s="63"/>
      <c r="AS796" s="63"/>
      <c r="AT796" s="63"/>
      <c r="AU796" s="63"/>
      <c r="AV796" s="63"/>
      <c r="AW796" s="63"/>
      <c r="AX796" s="63"/>
      <c r="AY796" s="63"/>
    </row>
    <row r="797" spans="1:51" ht="14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  <c r="AA797" s="63"/>
      <c r="AB797" s="63"/>
      <c r="AC797" s="63"/>
      <c r="AD797" s="63"/>
      <c r="AE797" s="63"/>
      <c r="AF797" s="63"/>
      <c r="AG797" s="63"/>
      <c r="AH797" s="63"/>
      <c r="AI797" s="63"/>
      <c r="AJ797" s="63"/>
      <c r="AK797" s="63"/>
      <c r="AL797" s="63"/>
      <c r="AM797" s="63"/>
      <c r="AN797" s="63"/>
      <c r="AO797" s="63"/>
      <c r="AP797" s="63"/>
      <c r="AQ797" s="63"/>
      <c r="AR797" s="63"/>
      <c r="AS797" s="63"/>
      <c r="AT797" s="63"/>
      <c r="AU797" s="63"/>
      <c r="AV797" s="63"/>
      <c r="AW797" s="63"/>
      <c r="AX797" s="63"/>
      <c r="AY797" s="63"/>
    </row>
    <row r="798" spans="1:51" ht="14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  <c r="AA798" s="63"/>
      <c r="AB798" s="63"/>
      <c r="AC798" s="63"/>
      <c r="AD798" s="63"/>
      <c r="AE798" s="63"/>
      <c r="AF798" s="63"/>
      <c r="AG798" s="63"/>
      <c r="AH798" s="63"/>
      <c r="AI798" s="63"/>
      <c r="AJ798" s="63"/>
      <c r="AK798" s="63"/>
      <c r="AL798" s="63"/>
      <c r="AM798" s="63"/>
      <c r="AN798" s="63"/>
      <c r="AO798" s="63"/>
      <c r="AP798" s="63"/>
      <c r="AQ798" s="63"/>
      <c r="AR798" s="63"/>
      <c r="AS798" s="63"/>
      <c r="AT798" s="63"/>
      <c r="AU798" s="63"/>
      <c r="AV798" s="63"/>
      <c r="AW798" s="63"/>
      <c r="AX798" s="63"/>
      <c r="AY798" s="63"/>
    </row>
    <row r="799" spans="1:51" ht="14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  <c r="AA799" s="63"/>
      <c r="AB799" s="63"/>
      <c r="AC799" s="63"/>
      <c r="AD799" s="63"/>
      <c r="AE799" s="63"/>
      <c r="AF799" s="63"/>
      <c r="AG799" s="63"/>
      <c r="AH799" s="63"/>
      <c r="AI799" s="63"/>
      <c r="AJ799" s="63"/>
      <c r="AK799" s="63"/>
      <c r="AL799" s="63"/>
      <c r="AM799" s="63"/>
      <c r="AN799" s="63"/>
      <c r="AO799" s="63"/>
      <c r="AP799" s="63"/>
      <c r="AQ799" s="63"/>
      <c r="AR799" s="63"/>
      <c r="AS799" s="63"/>
      <c r="AT799" s="63"/>
      <c r="AU799" s="63"/>
      <c r="AV799" s="63"/>
      <c r="AW799" s="63"/>
      <c r="AX799" s="63"/>
      <c r="AY799" s="63"/>
    </row>
    <row r="800" spans="1:51" ht="14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  <c r="AA800" s="63"/>
      <c r="AB800" s="63"/>
      <c r="AC800" s="63"/>
      <c r="AD800" s="63"/>
      <c r="AE800" s="63"/>
      <c r="AF800" s="63"/>
      <c r="AG800" s="63"/>
      <c r="AH800" s="63"/>
      <c r="AI800" s="63"/>
      <c r="AJ800" s="63"/>
      <c r="AK800" s="63"/>
      <c r="AL800" s="63"/>
      <c r="AM800" s="63"/>
      <c r="AN800" s="63"/>
      <c r="AO800" s="63"/>
      <c r="AP800" s="63"/>
      <c r="AQ800" s="63"/>
      <c r="AR800" s="63"/>
      <c r="AS800" s="63"/>
      <c r="AT800" s="63"/>
      <c r="AU800" s="63"/>
      <c r="AV800" s="63"/>
      <c r="AW800" s="63"/>
      <c r="AX800" s="63"/>
      <c r="AY800" s="63"/>
    </row>
    <row r="801" spans="1:51" ht="14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  <c r="AA801" s="63"/>
      <c r="AB801" s="63"/>
      <c r="AC801" s="63"/>
      <c r="AD801" s="63"/>
      <c r="AE801" s="63"/>
      <c r="AF801" s="63"/>
      <c r="AG801" s="63"/>
      <c r="AH801" s="63"/>
      <c r="AI801" s="63"/>
      <c r="AJ801" s="63"/>
      <c r="AK801" s="63"/>
      <c r="AL801" s="63"/>
      <c r="AM801" s="63"/>
      <c r="AN801" s="63"/>
      <c r="AO801" s="63"/>
      <c r="AP801" s="63"/>
      <c r="AQ801" s="63"/>
      <c r="AR801" s="63"/>
      <c r="AS801" s="63"/>
      <c r="AT801" s="63"/>
      <c r="AU801" s="63"/>
      <c r="AV801" s="63"/>
      <c r="AW801" s="63"/>
      <c r="AX801" s="63"/>
      <c r="AY801" s="63"/>
    </row>
    <row r="802" spans="1:51" ht="14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  <c r="AA802" s="63"/>
      <c r="AB802" s="63"/>
      <c r="AC802" s="63"/>
      <c r="AD802" s="63"/>
      <c r="AE802" s="63"/>
      <c r="AF802" s="63"/>
      <c r="AG802" s="63"/>
      <c r="AH802" s="63"/>
      <c r="AI802" s="63"/>
      <c r="AJ802" s="63"/>
      <c r="AK802" s="63"/>
      <c r="AL802" s="63"/>
      <c r="AM802" s="63"/>
      <c r="AN802" s="63"/>
      <c r="AO802" s="63"/>
      <c r="AP802" s="63"/>
      <c r="AQ802" s="63"/>
      <c r="AR802" s="63"/>
      <c r="AS802" s="63"/>
      <c r="AT802" s="63"/>
      <c r="AU802" s="63"/>
      <c r="AV802" s="63"/>
      <c r="AW802" s="63"/>
      <c r="AX802" s="63"/>
      <c r="AY802" s="63"/>
    </row>
    <row r="803" spans="1:51" ht="14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  <c r="AA803" s="63"/>
      <c r="AB803" s="63"/>
      <c r="AC803" s="63"/>
      <c r="AD803" s="63"/>
      <c r="AE803" s="63"/>
      <c r="AF803" s="63"/>
      <c r="AG803" s="63"/>
      <c r="AH803" s="63"/>
      <c r="AI803" s="63"/>
      <c r="AJ803" s="63"/>
      <c r="AK803" s="63"/>
      <c r="AL803" s="63"/>
      <c r="AM803" s="63"/>
      <c r="AN803" s="63"/>
      <c r="AO803" s="63"/>
      <c r="AP803" s="63"/>
      <c r="AQ803" s="63"/>
      <c r="AR803" s="63"/>
      <c r="AS803" s="63"/>
      <c r="AT803" s="63"/>
      <c r="AU803" s="63"/>
      <c r="AV803" s="63"/>
      <c r="AW803" s="63"/>
      <c r="AX803" s="63"/>
      <c r="AY803" s="63"/>
    </row>
    <row r="804" spans="1:51" ht="14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  <c r="AA804" s="63"/>
      <c r="AB804" s="63"/>
      <c r="AC804" s="63"/>
      <c r="AD804" s="63"/>
      <c r="AE804" s="63"/>
      <c r="AF804" s="63"/>
      <c r="AG804" s="63"/>
      <c r="AH804" s="63"/>
      <c r="AI804" s="63"/>
      <c r="AJ804" s="63"/>
      <c r="AK804" s="63"/>
      <c r="AL804" s="63"/>
      <c r="AM804" s="63"/>
      <c r="AN804" s="63"/>
      <c r="AO804" s="63"/>
      <c r="AP804" s="63"/>
      <c r="AQ804" s="63"/>
      <c r="AR804" s="63"/>
      <c r="AS804" s="63"/>
      <c r="AT804" s="63"/>
      <c r="AU804" s="63"/>
      <c r="AV804" s="63"/>
      <c r="AW804" s="63"/>
      <c r="AX804" s="63"/>
      <c r="AY804" s="63"/>
    </row>
    <row r="805" spans="1:51" ht="14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  <c r="AA805" s="63"/>
      <c r="AB805" s="63"/>
      <c r="AC805" s="63"/>
      <c r="AD805" s="63"/>
      <c r="AE805" s="63"/>
      <c r="AF805" s="63"/>
      <c r="AG805" s="63"/>
      <c r="AH805" s="63"/>
      <c r="AI805" s="63"/>
      <c r="AJ805" s="63"/>
      <c r="AK805" s="63"/>
      <c r="AL805" s="63"/>
      <c r="AM805" s="63"/>
      <c r="AN805" s="63"/>
      <c r="AO805" s="63"/>
      <c r="AP805" s="63"/>
      <c r="AQ805" s="63"/>
      <c r="AR805" s="63"/>
      <c r="AS805" s="63"/>
      <c r="AT805" s="63"/>
      <c r="AU805" s="63"/>
      <c r="AV805" s="63"/>
      <c r="AW805" s="63"/>
      <c r="AX805" s="63"/>
      <c r="AY805" s="63"/>
    </row>
    <row r="806" spans="1:51" ht="14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  <c r="AA806" s="63"/>
      <c r="AB806" s="63"/>
      <c r="AC806" s="63"/>
      <c r="AD806" s="63"/>
      <c r="AE806" s="63"/>
      <c r="AF806" s="63"/>
      <c r="AG806" s="63"/>
      <c r="AH806" s="63"/>
      <c r="AI806" s="63"/>
      <c r="AJ806" s="63"/>
      <c r="AK806" s="63"/>
      <c r="AL806" s="63"/>
      <c r="AM806" s="63"/>
      <c r="AN806" s="63"/>
      <c r="AO806" s="63"/>
      <c r="AP806" s="63"/>
      <c r="AQ806" s="63"/>
      <c r="AR806" s="63"/>
      <c r="AS806" s="63"/>
      <c r="AT806" s="63"/>
      <c r="AU806" s="63"/>
      <c r="AV806" s="63"/>
      <c r="AW806" s="63"/>
      <c r="AX806" s="63"/>
      <c r="AY806" s="63"/>
    </row>
    <row r="807" spans="1:51" ht="14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  <c r="AA807" s="63"/>
      <c r="AB807" s="63"/>
      <c r="AC807" s="63"/>
      <c r="AD807" s="63"/>
      <c r="AE807" s="63"/>
      <c r="AF807" s="63"/>
      <c r="AG807" s="63"/>
      <c r="AH807" s="63"/>
      <c r="AI807" s="63"/>
      <c r="AJ807" s="63"/>
      <c r="AK807" s="63"/>
      <c r="AL807" s="63"/>
      <c r="AM807" s="63"/>
      <c r="AN807" s="63"/>
      <c r="AO807" s="63"/>
      <c r="AP807" s="63"/>
      <c r="AQ807" s="63"/>
      <c r="AR807" s="63"/>
      <c r="AS807" s="63"/>
      <c r="AT807" s="63"/>
      <c r="AU807" s="63"/>
      <c r="AV807" s="63"/>
      <c r="AW807" s="63"/>
      <c r="AX807" s="63"/>
      <c r="AY807" s="63"/>
    </row>
    <row r="808" spans="1:51" ht="14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  <c r="AA808" s="63"/>
      <c r="AB808" s="63"/>
      <c r="AC808" s="63"/>
      <c r="AD808" s="63"/>
      <c r="AE808" s="63"/>
      <c r="AF808" s="63"/>
      <c r="AG808" s="63"/>
      <c r="AH808" s="63"/>
      <c r="AI808" s="63"/>
      <c r="AJ808" s="63"/>
      <c r="AK808" s="63"/>
      <c r="AL808" s="63"/>
      <c r="AM808" s="63"/>
      <c r="AN808" s="63"/>
      <c r="AO808" s="63"/>
      <c r="AP808" s="63"/>
      <c r="AQ808" s="63"/>
      <c r="AR808" s="63"/>
      <c r="AS808" s="63"/>
      <c r="AT808" s="63"/>
      <c r="AU808" s="63"/>
      <c r="AV808" s="63"/>
      <c r="AW808" s="63"/>
      <c r="AX808" s="63"/>
      <c r="AY808" s="63"/>
    </row>
    <row r="809" spans="1:51" ht="14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  <c r="AA809" s="63"/>
      <c r="AB809" s="63"/>
      <c r="AC809" s="63"/>
      <c r="AD809" s="63"/>
      <c r="AE809" s="63"/>
      <c r="AF809" s="63"/>
      <c r="AG809" s="63"/>
      <c r="AH809" s="63"/>
      <c r="AI809" s="63"/>
      <c r="AJ809" s="63"/>
      <c r="AK809" s="63"/>
      <c r="AL809" s="63"/>
      <c r="AM809" s="63"/>
      <c r="AN809" s="63"/>
      <c r="AO809" s="63"/>
      <c r="AP809" s="63"/>
      <c r="AQ809" s="63"/>
      <c r="AR809" s="63"/>
      <c r="AS809" s="63"/>
      <c r="AT809" s="63"/>
      <c r="AU809" s="63"/>
      <c r="AV809" s="63"/>
      <c r="AW809" s="63"/>
      <c r="AX809" s="63"/>
      <c r="AY809" s="63"/>
    </row>
    <row r="810" spans="1:51" ht="14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  <c r="AA810" s="63"/>
      <c r="AB810" s="63"/>
      <c r="AC810" s="63"/>
      <c r="AD810" s="63"/>
      <c r="AE810" s="63"/>
      <c r="AF810" s="63"/>
      <c r="AG810" s="63"/>
      <c r="AH810" s="63"/>
      <c r="AI810" s="63"/>
      <c r="AJ810" s="63"/>
      <c r="AK810" s="63"/>
      <c r="AL810" s="63"/>
      <c r="AM810" s="63"/>
      <c r="AN810" s="63"/>
      <c r="AO810" s="63"/>
      <c r="AP810" s="63"/>
      <c r="AQ810" s="63"/>
      <c r="AR810" s="63"/>
      <c r="AS810" s="63"/>
      <c r="AT810" s="63"/>
      <c r="AU810" s="63"/>
      <c r="AV810" s="63"/>
      <c r="AW810" s="63"/>
      <c r="AX810" s="63"/>
      <c r="AY810" s="63"/>
    </row>
    <row r="811" spans="1:51" ht="14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  <c r="AA811" s="63"/>
      <c r="AB811" s="63"/>
      <c r="AC811" s="63"/>
      <c r="AD811" s="63"/>
      <c r="AE811" s="63"/>
      <c r="AF811" s="63"/>
      <c r="AG811" s="63"/>
      <c r="AH811" s="63"/>
      <c r="AI811" s="63"/>
      <c r="AJ811" s="63"/>
      <c r="AK811" s="63"/>
      <c r="AL811" s="63"/>
      <c r="AM811" s="63"/>
      <c r="AN811" s="63"/>
      <c r="AO811" s="63"/>
      <c r="AP811" s="63"/>
      <c r="AQ811" s="63"/>
      <c r="AR811" s="63"/>
      <c r="AS811" s="63"/>
      <c r="AT811" s="63"/>
      <c r="AU811" s="63"/>
      <c r="AV811" s="63"/>
      <c r="AW811" s="63"/>
      <c r="AX811" s="63"/>
      <c r="AY811" s="63"/>
    </row>
    <row r="812" spans="1:51" ht="14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  <c r="AA812" s="63"/>
      <c r="AB812" s="63"/>
      <c r="AC812" s="63"/>
      <c r="AD812" s="63"/>
      <c r="AE812" s="63"/>
      <c r="AF812" s="63"/>
      <c r="AG812" s="63"/>
      <c r="AH812" s="63"/>
      <c r="AI812" s="63"/>
      <c r="AJ812" s="63"/>
      <c r="AK812" s="63"/>
      <c r="AL812" s="63"/>
      <c r="AM812" s="63"/>
      <c r="AN812" s="63"/>
      <c r="AO812" s="63"/>
      <c r="AP812" s="63"/>
      <c r="AQ812" s="63"/>
      <c r="AR812" s="63"/>
      <c r="AS812" s="63"/>
      <c r="AT812" s="63"/>
      <c r="AU812" s="63"/>
      <c r="AV812" s="63"/>
      <c r="AW812" s="63"/>
      <c r="AX812" s="63"/>
      <c r="AY812" s="63"/>
    </row>
    <row r="813" spans="1:51" ht="14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  <c r="AA813" s="63"/>
      <c r="AB813" s="63"/>
      <c r="AC813" s="63"/>
      <c r="AD813" s="63"/>
      <c r="AE813" s="63"/>
      <c r="AF813" s="63"/>
      <c r="AG813" s="63"/>
      <c r="AH813" s="63"/>
      <c r="AI813" s="63"/>
      <c r="AJ813" s="63"/>
      <c r="AK813" s="63"/>
      <c r="AL813" s="63"/>
      <c r="AM813" s="63"/>
      <c r="AN813" s="63"/>
      <c r="AO813" s="63"/>
      <c r="AP813" s="63"/>
      <c r="AQ813" s="63"/>
      <c r="AR813" s="63"/>
      <c r="AS813" s="63"/>
      <c r="AT813" s="63"/>
      <c r="AU813" s="63"/>
      <c r="AV813" s="63"/>
      <c r="AW813" s="63"/>
      <c r="AX813" s="63"/>
      <c r="AY813" s="63"/>
    </row>
    <row r="814" spans="1:51" ht="14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  <c r="AA814" s="63"/>
      <c r="AB814" s="63"/>
      <c r="AC814" s="63"/>
      <c r="AD814" s="63"/>
      <c r="AE814" s="63"/>
      <c r="AF814" s="63"/>
      <c r="AG814" s="63"/>
      <c r="AH814" s="63"/>
      <c r="AI814" s="63"/>
      <c r="AJ814" s="63"/>
      <c r="AK814" s="63"/>
      <c r="AL814" s="63"/>
      <c r="AM814" s="63"/>
      <c r="AN814" s="63"/>
      <c r="AO814" s="63"/>
      <c r="AP814" s="63"/>
      <c r="AQ814" s="63"/>
      <c r="AR814" s="63"/>
      <c r="AS814" s="63"/>
      <c r="AT814" s="63"/>
      <c r="AU814" s="63"/>
      <c r="AV814" s="63"/>
      <c r="AW814" s="63"/>
      <c r="AX814" s="63"/>
      <c r="AY814" s="63"/>
    </row>
    <row r="815" spans="1:51" ht="14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  <c r="AA815" s="63"/>
      <c r="AB815" s="63"/>
      <c r="AC815" s="63"/>
      <c r="AD815" s="63"/>
      <c r="AE815" s="63"/>
      <c r="AF815" s="63"/>
      <c r="AG815" s="63"/>
      <c r="AH815" s="63"/>
      <c r="AI815" s="63"/>
      <c r="AJ815" s="63"/>
      <c r="AK815" s="63"/>
      <c r="AL815" s="63"/>
      <c r="AM815" s="63"/>
      <c r="AN815" s="63"/>
      <c r="AO815" s="63"/>
      <c r="AP815" s="63"/>
      <c r="AQ815" s="63"/>
      <c r="AR815" s="63"/>
      <c r="AS815" s="63"/>
      <c r="AT815" s="63"/>
      <c r="AU815" s="63"/>
      <c r="AV815" s="63"/>
      <c r="AW815" s="63"/>
      <c r="AX815" s="63"/>
      <c r="AY815" s="63"/>
    </row>
    <row r="816" spans="1:51" ht="14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  <c r="AA816" s="63"/>
      <c r="AB816" s="63"/>
      <c r="AC816" s="63"/>
      <c r="AD816" s="63"/>
      <c r="AE816" s="63"/>
      <c r="AF816" s="63"/>
      <c r="AG816" s="63"/>
      <c r="AH816" s="63"/>
      <c r="AI816" s="63"/>
      <c r="AJ816" s="63"/>
      <c r="AK816" s="63"/>
      <c r="AL816" s="63"/>
      <c r="AM816" s="63"/>
      <c r="AN816" s="63"/>
      <c r="AO816" s="63"/>
      <c r="AP816" s="63"/>
      <c r="AQ816" s="63"/>
      <c r="AR816" s="63"/>
      <c r="AS816" s="63"/>
      <c r="AT816" s="63"/>
      <c r="AU816" s="63"/>
      <c r="AV816" s="63"/>
      <c r="AW816" s="63"/>
      <c r="AX816" s="63"/>
      <c r="AY816" s="63"/>
    </row>
    <row r="817" spans="1:51" ht="14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  <c r="AA817" s="63"/>
      <c r="AB817" s="63"/>
      <c r="AC817" s="63"/>
      <c r="AD817" s="63"/>
      <c r="AE817" s="63"/>
      <c r="AF817" s="63"/>
      <c r="AG817" s="63"/>
      <c r="AH817" s="63"/>
      <c r="AI817" s="63"/>
      <c r="AJ817" s="63"/>
      <c r="AK817" s="63"/>
      <c r="AL817" s="63"/>
      <c r="AM817" s="63"/>
      <c r="AN817" s="63"/>
      <c r="AO817" s="63"/>
      <c r="AP817" s="63"/>
      <c r="AQ817" s="63"/>
      <c r="AR817" s="63"/>
      <c r="AS817" s="63"/>
      <c r="AT817" s="63"/>
      <c r="AU817" s="63"/>
      <c r="AV817" s="63"/>
      <c r="AW817" s="63"/>
      <c r="AX817" s="63"/>
      <c r="AY817" s="63"/>
    </row>
    <row r="818" spans="1:51" ht="14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  <c r="AA818" s="63"/>
      <c r="AB818" s="63"/>
      <c r="AC818" s="63"/>
      <c r="AD818" s="63"/>
      <c r="AE818" s="63"/>
      <c r="AF818" s="63"/>
      <c r="AG818" s="63"/>
      <c r="AH818" s="63"/>
      <c r="AI818" s="63"/>
      <c r="AJ818" s="63"/>
      <c r="AK818" s="63"/>
      <c r="AL818" s="63"/>
      <c r="AM818" s="63"/>
      <c r="AN818" s="63"/>
      <c r="AO818" s="63"/>
      <c r="AP818" s="63"/>
      <c r="AQ818" s="63"/>
      <c r="AR818" s="63"/>
      <c r="AS818" s="63"/>
      <c r="AT818" s="63"/>
      <c r="AU818" s="63"/>
      <c r="AV818" s="63"/>
      <c r="AW818" s="63"/>
      <c r="AX818" s="63"/>
      <c r="AY818" s="63"/>
    </row>
    <row r="819" spans="1:51" ht="14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  <c r="AA819" s="63"/>
      <c r="AB819" s="63"/>
      <c r="AC819" s="63"/>
      <c r="AD819" s="63"/>
      <c r="AE819" s="63"/>
      <c r="AF819" s="63"/>
      <c r="AG819" s="63"/>
      <c r="AH819" s="63"/>
      <c r="AI819" s="63"/>
      <c r="AJ819" s="63"/>
      <c r="AK819" s="63"/>
      <c r="AL819" s="63"/>
      <c r="AM819" s="63"/>
      <c r="AN819" s="63"/>
      <c r="AO819" s="63"/>
      <c r="AP819" s="63"/>
      <c r="AQ819" s="63"/>
      <c r="AR819" s="63"/>
      <c r="AS819" s="63"/>
      <c r="AT819" s="63"/>
      <c r="AU819" s="63"/>
      <c r="AV819" s="63"/>
      <c r="AW819" s="63"/>
      <c r="AX819" s="63"/>
      <c r="AY819" s="63"/>
    </row>
    <row r="820" spans="1:51" ht="14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  <c r="AA820" s="63"/>
      <c r="AB820" s="63"/>
      <c r="AC820" s="63"/>
      <c r="AD820" s="63"/>
      <c r="AE820" s="63"/>
      <c r="AF820" s="63"/>
      <c r="AG820" s="63"/>
      <c r="AH820" s="63"/>
      <c r="AI820" s="63"/>
      <c r="AJ820" s="63"/>
      <c r="AK820" s="63"/>
      <c r="AL820" s="63"/>
      <c r="AM820" s="63"/>
      <c r="AN820" s="63"/>
      <c r="AO820" s="63"/>
      <c r="AP820" s="63"/>
      <c r="AQ820" s="63"/>
      <c r="AR820" s="63"/>
      <c r="AS820" s="63"/>
      <c r="AT820" s="63"/>
      <c r="AU820" s="63"/>
      <c r="AV820" s="63"/>
      <c r="AW820" s="63"/>
      <c r="AX820" s="63"/>
      <c r="AY820" s="63"/>
    </row>
    <row r="821" spans="1:51" ht="14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  <c r="AA821" s="63"/>
      <c r="AB821" s="63"/>
      <c r="AC821" s="63"/>
      <c r="AD821" s="63"/>
      <c r="AE821" s="63"/>
      <c r="AF821" s="63"/>
      <c r="AG821" s="63"/>
      <c r="AH821" s="63"/>
      <c r="AI821" s="63"/>
      <c r="AJ821" s="63"/>
      <c r="AK821" s="63"/>
      <c r="AL821" s="63"/>
      <c r="AM821" s="63"/>
      <c r="AN821" s="63"/>
      <c r="AO821" s="63"/>
      <c r="AP821" s="63"/>
      <c r="AQ821" s="63"/>
      <c r="AR821" s="63"/>
      <c r="AS821" s="63"/>
      <c r="AT821" s="63"/>
      <c r="AU821" s="63"/>
      <c r="AV821" s="63"/>
      <c r="AW821" s="63"/>
      <c r="AX821" s="63"/>
      <c r="AY821" s="63"/>
    </row>
    <row r="822" spans="1:51" ht="14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  <c r="AA822" s="63"/>
      <c r="AB822" s="63"/>
      <c r="AC822" s="63"/>
      <c r="AD822" s="63"/>
      <c r="AE822" s="63"/>
      <c r="AF822" s="63"/>
      <c r="AG822" s="63"/>
      <c r="AH822" s="63"/>
      <c r="AI822" s="63"/>
      <c r="AJ822" s="63"/>
      <c r="AK822" s="63"/>
      <c r="AL822" s="63"/>
      <c r="AM822" s="63"/>
      <c r="AN822" s="63"/>
      <c r="AO822" s="63"/>
      <c r="AP822" s="63"/>
      <c r="AQ822" s="63"/>
      <c r="AR822" s="63"/>
      <c r="AS822" s="63"/>
      <c r="AT822" s="63"/>
      <c r="AU822" s="63"/>
      <c r="AV822" s="63"/>
      <c r="AW822" s="63"/>
      <c r="AX822" s="63"/>
      <c r="AY822" s="63"/>
    </row>
    <row r="823" spans="1:51" ht="14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  <c r="AA823" s="63"/>
      <c r="AB823" s="63"/>
      <c r="AC823" s="63"/>
      <c r="AD823" s="63"/>
      <c r="AE823" s="63"/>
      <c r="AF823" s="63"/>
      <c r="AG823" s="63"/>
      <c r="AH823" s="63"/>
      <c r="AI823" s="63"/>
      <c r="AJ823" s="63"/>
      <c r="AK823" s="63"/>
      <c r="AL823" s="63"/>
      <c r="AM823" s="63"/>
      <c r="AN823" s="63"/>
      <c r="AO823" s="63"/>
      <c r="AP823" s="63"/>
      <c r="AQ823" s="63"/>
      <c r="AR823" s="63"/>
      <c r="AS823" s="63"/>
      <c r="AT823" s="63"/>
      <c r="AU823" s="63"/>
      <c r="AV823" s="63"/>
      <c r="AW823" s="63"/>
      <c r="AX823" s="63"/>
      <c r="AY823" s="63"/>
    </row>
    <row r="824" spans="1:51" ht="14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  <c r="AA824" s="63"/>
      <c r="AB824" s="63"/>
      <c r="AC824" s="63"/>
      <c r="AD824" s="63"/>
      <c r="AE824" s="63"/>
      <c r="AF824" s="63"/>
      <c r="AG824" s="63"/>
      <c r="AH824" s="63"/>
      <c r="AI824" s="63"/>
      <c r="AJ824" s="63"/>
      <c r="AK824" s="63"/>
      <c r="AL824" s="63"/>
      <c r="AM824" s="63"/>
      <c r="AN824" s="63"/>
      <c r="AO824" s="63"/>
      <c r="AP824" s="63"/>
      <c r="AQ824" s="63"/>
      <c r="AR824" s="63"/>
      <c r="AS824" s="63"/>
      <c r="AT824" s="63"/>
      <c r="AU824" s="63"/>
      <c r="AV824" s="63"/>
      <c r="AW824" s="63"/>
      <c r="AX824" s="63"/>
      <c r="AY824" s="63"/>
    </row>
    <row r="825" spans="1:51" ht="14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  <c r="AA825" s="63"/>
      <c r="AB825" s="63"/>
      <c r="AC825" s="63"/>
      <c r="AD825" s="63"/>
      <c r="AE825" s="63"/>
      <c r="AF825" s="63"/>
      <c r="AG825" s="63"/>
      <c r="AH825" s="63"/>
      <c r="AI825" s="63"/>
      <c r="AJ825" s="63"/>
      <c r="AK825" s="63"/>
      <c r="AL825" s="63"/>
      <c r="AM825" s="63"/>
      <c r="AN825" s="63"/>
      <c r="AO825" s="63"/>
      <c r="AP825" s="63"/>
      <c r="AQ825" s="63"/>
      <c r="AR825" s="63"/>
      <c r="AS825" s="63"/>
      <c r="AT825" s="63"/>
      <c r="AU825" s="63"/>
      <c r="AV825" s="63"/>
      <c r="AW825" s="63"/>
      <c r="AX825" s="63"/>
      <c r="AY825" s="63"/>
    </row>
    <row r="826" spans="1:51" ht="14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  <c r="AA826" s="63"/>
      <c r="AB826" s="63"/>
      <c r="AC826" s="63"/>
      <c r="AD826" s="63"/>
      <c r="AE826" s="63"/>
      <c r="AF826" s="63"/>
      <c r="AG826" s="63"/>
      <c r="AH826" s="63"/>
      <c r="AI826" s="63"/>
      <c r="AJ826" s="63"/>
      <c r="AK826" s="63"/>
      <c r="AL826" s="63"/>
      <c r="AM826" s="63"/>
      <c r="AN826" s="63"/>
      <c r="AO826" s="63"/>
      <c r="AP826" s="63"/>
      <c r="AQ826" s="63"/>
      <c r="AR826" s="63"/>
      <c r="AS826" s="63"/>
      <c r="AT826" s="63"/>
      <c r="AU826" s="63"/>
      <c r="AV826" s="63"/>
      <c r="AW826" s="63"/>
      <c r="AX826" s="63"/>
      <c r="AY826" s="63"/>
    </row>
    <row r="827" spans="1:51" ht="14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  <c r="AA827" s="63"/>
      <c r="AB827" s="63"/>
      <c r="AC827" s="63"/>
      <c r="AD827" s="63"/>
      <c r="AE827" s="63"/>
      <c r="AF827" s="63"/>
      <c r="AG827" s="63"/>
      <c r="AH827" s="63"/>
      <c r="AI827" s="63"/>
      <c r="AJ827" s="63"/>
      <c r="AK827" s="63"/>
      <c r="AL827" s="63"/>
      <c r="AM827" s="63"/>
      <c r="AN827" s="63"/>
      <c r="AO827" s="63"/>
      <c r="AP827" s="63"/>
      <c r="AQ827" s="63"/>
      <c r="AR827" s="63"/>
      <c r="AS827" s="63"/>
      <c r="AT827" s="63"/>
      <c r="AU827" s="63"/>
      <c r="AV827" s="63"/>
      <c r="AW827" s="63"/>
      <c r="AX827" s="63"/>
      <c r="AY827" s="63"/>
    </row>
    <row r="828" spans="1:51" ht="14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  <c r="AA828" s="63"/>
      <c r="AB828" s="63"/>
      <c r="AC828" s="63"/>
      <c r="AD828" s="63"/>
      <c r="AE828" s="63"/>
      <c r="AF828" s="63"/>
      <c r="AG828" s="63"/>
      <c r="AH828" s="63"/>
      <c r="AI828" s="63"/>
      <c r="AJ828" s="63"/>
      <c r="AK828" s="63"/>
      <c r="AL828" s="63"/>
      <c r="AM828" s="63"/>
      <c r="AN828" s="63"/>
      <c r="AO828" s="63"/>
      <c r="AP828" s="63"/>
      <c r="AQ828" s="63"/>
      <c r="AR828" s="63"/>
      <c r="AS828" s="63"/>
      <c r="AT828" s="63"/>
      <c r="AU828" s="63"/>
      <c r="AV828" s="63"/>
      <c r="AW828" s="63"/>
      <c r="AX828" s="63"/>
      <c r="AY828" s="63"/>
    </row>
    <row r="829" spans="1:51" ht="14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  <c r="AA829" s="63"/>
      <c r="AB829" s="63"/>
      <c r="AC829" s="63"/>
      <c r="AD829" s="63"/>
      <c r="AE829" s="63"/>
      <c r="AF829" s="63"/>
      <c r="AG829" s="63"/>
      <c r="AH829" s="63"/>
      <c r="AI829" s="63"/>
      <c r="AJ829" s="63"/>
      <c r="AK829" s="63"/>
      <c r="AL829" s="63"/>
      <c r="AM829" s="63"/>
      <c r="AN829" s="63"/>
      <c r="AO829" s="63"/>
      <c r="AP829" s="63"/>
      <c r="AQ829" s="63"/>
      <c r="AR829" s="63"/>
      <c r="AS829" s="63"/>
      <c r="AT829" s="63"/>
      <c r="AU829" s="63"/>
      <c r="AV829" s="63"/>
      <c r="AW829" s="63"/>
      <c r="AX829" s="63"/>
      <c r="AY829" s="63"/>
    </row>
    <row r="830" spans="1:51" ht="14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  <c r="AA830" s="63"/>
      <c r="AB830" s="63"/>
      <c r="AC830" s="63"/>
      <c r="AD830" s="63"/>
      <c r="AE830" s="63"/>
      <c r="AF830" s="63"/>
      <c r="AG830" s="63"/>
      <c r="AH830" s="63"/>
      <c r="AI830" s="63"/>
      <c r="AJ830" s="63"/>
      <c r="AK830" s="63"/>
      <c r="AL830" s="63"/>
      <c r="AM830" s="63"/>
      <c r="AN830" s="63"/>
      <c r="AO830" s="63"/>
      <c r="AP830" s="63"/>
      <c r="AQ830" s="63"/>
      <c r="AR830" s="63"/>
      <c r="AS830" s="63"/>
      <c r="AT830" s="63"/>
      <c r="AU830" s="63"/>
      <c r="AV830" s="63"/>
      <c r="AW830" s="63"/>
      <c r="AX830" s="63"/>
      <c r="AY830" s="63"/>
    </row>
    <row r="831" spans="1:51" ht="14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  <c r="AA831" s="63"/>
      <c r="AB831" s="63"/>
      <c r="AC831" s="63"/>
      <c r="AD831" s="63"/>
      <c r="AE831" s="63"/>
      <c r="AF831" s="63"/>
      <c r="AG831" s="63"/>
      <c r="AH831" s="63"/>
      <c r="AI831" s="63"/>
      <c r="AJ831" s="63"/>
      <c r="AK831" s="63"/>
      <c r="AL831" s="63"/>
      <c r="AM831" s="63"/>
      <c r="AN831" s="63"/>
      <c r="AO831" s="63"/>
      <c r="AP831" s="63"/>
      <c r="AQ831" s="63"/>
      <c r="AR831" s="63"/>
      <c r="AS831" s="63"/>
      <c r="AT831" s="63"/>
      <c r="AU831" s="63"/>
      <c r="AV831" s="63"/>
      <c r="AW831" s="63"/>
      <c r="AX831" s="63"/>
      <c r="AY831" s="63"/>
    </row>
    <row r="832" spans="1:51" ht="14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  <c r="AA832" s="63"/>
      <c r="AB832" s="63"/>
      <c r="AC832" s="63"/>
      <c r="AD832" s="63"/>
      <c r="AE832" s="63"/>
      <c r="AF832" s="63"/>
      <c r="AG832" s="63"/>
      <c r="AH832" s="63"/>
      <c r="AI832" s="63"/>
      <c r="AJ832" s="63"/>
      <c r="AK832" s="63"/>
      <c r="AL832" s="63"/>
      <c r="AM832" s="63"/>
      <c r="AN832" s="63"/>
      <c r="AO832" s="63"/>
      <c r="AP832" s="63"/>
      <c r="AQ832" s="63"/>
      <c r="AR832" s="63"/>
      <c r="AS832" s="63"/>
      <c r="AT832" s="63"/>
      <c r="AU832" s="63"/>
      <c r="AV832" s="63"/>
      <c r="AW832" s="63"/>
      <c r="AX832" s="63"/>
      <c r="AY832" s="63"/>
    </row>
    <row r="833" spans="1:51" ht="14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  <c r="AA833" s="63"/>
      <c r="AB833" s="63"/>
      <c r="AC833" s="63"/>
      <c r="AD833" s="63"/>
      <c r="AE833" s="63"/>
      <c r="AF833" s="63"/>
      <c r="AG833" s="63"/>
      <c r="AH833" s="63"/>
      <c r="AI833" s="63"/>
      <c r="AJ833" s="63"/>
      <c r="AK833" s="63"/>
      <c r="AL833" s="63"/>
      <c r="AM833" s="63"/>
      <c r="AN833" s="63"/>
      <c r="AO833" s="63"/>
      <c r="AP833" s="63"/>
      <c r="AQ833" s="63"/>
      <c r="AR833" s="63"/>
      <c r="AS833" s="63"/>
      <c r="AT833" s="63"/>
      <c r="AU833" s="63"/>
      <c r="AV833" s="63"/>
      <c r="AW833" s="63"/>
      <c r="AX833" s="63"/>
      <c r="AY833" s="63"/>
    </row>
    <row r="834" spans="1:51" ht="14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  <c r="AA834" s="63"/>
      <c r="AB834" s="63"/>
      <c r="AC834" s="63"/>
      <c r="AD834" s="63"/>
      <c r="AE834" s="63"/>
      <c r="AF834" s="63"/>
      <c r="AG834" s="63"/>
      <c r="AH834" s="63"/>
      <c r="AI834" s="63"/>
      <c r="AJ834" s="63"/>
      <c r="AK834" s="63"/>
      <c r="AL834" s="63"/>
      <c r="AM834" s="63"/>
      <c r="AN834" s="63"/>
      <c r="AO834" s="63"/>
      <c r="AP834" s="63"/>
      <c r="AQ834" s="63"/>
      <c r="AR834" s="63"/>
      <c r="AS834" s="63"/>
      <c r="AT834" s="63"/>
      <c r="AU834" s="63"/>
      <c r="AV834" s="63"/>
      <c r="AW834" s="63"/>
      <c r="AX834" s="63"/>
      <c r="AY834" s="63"/>
    </row>
    <row r="835" spans="1:51" ht="14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  <c r="AA835" s="63"/>
      <c r="AB835" s="63"/>
      <c r="AC835" s="63"/>
      <c r="AD835" s="63"/>
      <c r="AE835" s="63"/>
      <c r="AF835" s="63"/>
      <c r="AG835" s="63"/>
      <c r="AH835" s="63"/>
      <c r="AI835" s="63"/>
      <c r="AJ835" s="63"/>
      <c r="AK835" s="63"/>
      <c r="AL835" s="63"/>
      <c r="AM835" s="63"/>
      <c r="AN835" s="63"/>
      <c r="AO835" s="63"/>
      <c r="AP835" s="63"/>
      <c r="AQ835" s="63"/>
      <c r="AR835" s="63"/>
      <c r="AS835" s="63"/>
      <c r="AT835" s="63"/>
      <c r="AU835" s="63"/>
      <c r="AV835" s="63"/>
      <c r="AW835" s="63"/>
      <c r="AX835" s="63"/>
      <c r="AY835" s="63"/>
    </row>
    <row r="836" spans="1:51" ht="14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  <c r="AA836" s="63"/>
      <c r="AB836" s="63"/>
      <c r="AC836" s="63"/>
      <c r="AD836" s="63"/>
      <c r="AE836" s="63"/>
      <c r="AF836" s="63"/>
      <c r="AG836" s="63"/>
      <c r="AH836" s="63"/>
      <c r="AI836" s="63"/>
      <c r="AJ836" s="63"/>
      <c r="AK836" s="63"/>
      <c r="AL836" s="63"/>
      <c r="AM836" s="63"/>
      <c r="AN836" s="63"/>
      <c r="AO836" s="63"/>
      <c r="AP836" s="63"/>
      <c r="AQ836" s="63"/>
      <c r="AR836" s="63"/>
      <c r="AS836" s="63"/>
      <c r="AT836" s="63"/>
      <c r="AU836" s="63"/>
      <c r="AV836" s="63"/>
      <c r="AW836" s="63"/>
      <c r="AX836" s="63"/>
      <c r="AY836" s="63"/>
    </row>
    <row r="837" spans="1:51" ht="14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  <c r="AA837" s="63"/>
      <c r="AB837" s="63"/>
      <c r="AC837" s="63"/>
      <c r="AD837" s="63"/>
      <c r="AE837" s="63"/>
      <c r="AF837" s="63"/>
      <c r="AG837" s="63"/>
      <c r="AH837" s="63"/>
      <c r="AI837" s="63"/>
      <c r="AJ837" s="63"/>
      <c r="AK837" s="63"/>
      <c r="AL837" s="63"/>
      <c r="AM837" s="63"/>
      <c r="AN837" s="63"/>
      <c r="AO837" s="63"/>
      <c r="AP837" s="63"/>
      <c r="AQ837" s="63"/>
      <c r="AR837" s="63"/>
      <c r="AS837" s="63"/>
      <c r="AT837" s="63"/>
      <c r="AU837" s="63"/>
      <c r="AV837" s="63"/>
      <c r="AW837" s="63"/>
      <c r="AX837" s="63"/>
      <c r="AY837" s="63"/>
    </row>
    <row r="838" spans="1:51" ht="14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  <c r="AA838" s="63"/>
      <c r="AB838" s="63"/>
      <c r="AC838" s="63"/>
      <c r="AD838" s="63"/>
      <c r="AE838" s="63"/>
      <c r="AF838" s="63"/>
      <c r="AG838" s="63"/>
      <c r="AH838" s="63"/>
      <c r="AI838" s="63"/>
      <c r="AJ838" s="63"/>
      <c r="AK838" s="63"/>
      <c r="AL838" s="63"/>
      <c r="AM838" s="63"/>
      <c r="AN838" s="63"/>
      <c r="AO838" s="63"/>
      <c r="AP838" s="63"/>
      <c r="AQ838" s="63"/>
      <c r="AR838" s="63"/>
      <c r="AS838" s="63"/>
      <c r="AT838" s="63"/>
      <c r="AU838" s="63"/>
      <c r="AV838" s="63"/>
      <c r="AW838" s="63"/>
      <c r="AX838" s="63"/>
      <c r="AY838" s="63"/>
    </row>
    <row r="839" spans="1:51" ht="14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  <c r="AA839" s="63"/>
      <c r="AB839" s="63"/>
      <c r="AC839" s="63"/>
      <c r="AD839" s="63"/>
      <c r="AE839" s="63"/>
      <c r="AF839" s="63"/>
      <c r="AG839" s="63"/>
      <c r="AH839" s="63"/>
      <c r="AI839" s="63"/>
      <c r="AJ839" s="63"/>
      <c r="AK839" s="63"/>
      <c r="AL839" s="63"/>
      <c r="AM839" s="63"/>
      <c r="AN839" s="63"/>
      <c r="AO839" s="63"/>
      <c r="AP839" s="63"/>
      <c r="AQ839" s="63"/>
      <c r="AR839" s="63"/>
      <c r="AS839" s="63"/>
      <c r="AT839" s="63"/>
      <c r="AU839" s="63"/>
      <c r="AV839" s="63"/>
      <c r="AW839" s="63"/>
      <c r="AX839" s="63"/>
      <c r="AY839" s="63"/>
    </row>
    <row r="840" spans="1:51" ht="14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  <c r="AA840" s="63"/>
      <c r="AB840" s="63"/>
      <c r="AC840" s="63"/>
      <c r="AD840" s="63"/>
      <c r="AE840" s="63"/>
      <c r="AF840" s="63"/>
      <c r="AG840" s="63"/>
      <c r="AH840" s="63"/>
      <c r="AI840" s="63"/>
      <c r="AJ840" s="63"/>
      <c r="AK840" s="63"/>
      <c r="AL840" s="63"/>
      <c r="AM840" s="63"/>
      <c r="AN840" s="63"/>
      <c r="AO840" s="63"/>
      <c r="AP840" s="63"/>
      <c r="AQ840" s="63"/>
      <c r="AR840" s="63"/>
      <c r="AS840" s="63"/>
      <c r="AT840" s="63"/>
      <c r="AU840" s="63"/>
      <c r="AV840" s="63"/>
      <c r="AW840" s="63"/>
      <c r="AX840" s="63"/>
      <c r="AY840" s="63"/>
    </row>
    <row r="841" spans="1:51" ht="14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  <c r="AA841" s="63"/>
      <c r="AB841" s="63"/>
      <c r="AC841" s="63"/>
      <c r="AD841" s="63"/>
      <c r="AE841" s="63"/>
      <c r="AF841" s="63"/>
      <c r="AG841" s="63"/>
      <c r="AH841" s="63"/>
      <c r="AI841" s="63"/>
      <c r="AJ841" s="63"/>
      <c r="AK841" s="63"/>
      <c r="AL841" s="63"/>
      <c r="AM841" s="63"/>
      <c r="AN841" s="63"/>
      <c r="AO841" s="63"/>
      <c r="AP841" s="63"/>
      <c r="AQ841" s="63"/>
      <c r="AR841" s="63"/>
      <c r="AS841" s="63"/>
      <c r="AT841" s="63"/>
      <c r="AU841" s="63"/>
      <c r="AV841" s="63"/>
      <c r="AW841" s="63"/>
      <c r="AX841" s="63"/>
      <c r="AY841" s="63"/>
    </row>
    <row r="842" spans="1:51" ht="14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  <c r="AA842" s="63"/>
      <c r="AB842" s="63"/>
      <c r="AC842" s="63"/>
      <c r="AD842" s="63"/>
      <c r="AE842" s="63"/>
      <c r="AF842" s="63"/>
      <c r="AG842" s="63"/>
      <c r="AH842" s="63"/>
      <c r="AI842" s="63"/>
      <c r="AJ842" s="63"/>
      <c r="AK842" s="63"/>
      <c r="AL842" s="63"/>
      <c r="AM842" s="63"/>
      <c r="AN842" s="63"/>
      <c r="AO842" s="63"/>
      <c r="AP842" s="63"/>
      <c r="AQ842" s="63"/>
      <c r="AR842" s="63"/>
      <c r="AS842" s="63"/>
      <c r="AT842" s="63"/>
      <c r="AU842" s="63"/>
      <c r="AV842" s="63"/>
      <c r="AW842" s="63"/>
      <c r="AX842" s="63"/>
      <c r="AY842" s="63"/>
    </row>
    <row r="843" spans="1:51" ht="14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  <c r="AA843" s="63"/>
      <c r="AB843" s="63"/>
      <c r="AC843" s="63"/>
      <c r="AD843" s="63"/>
      <c r="AE843" s="63"/>
      <c r="AF843" s="63"/>
      <c r="AG843" s="63"/>
      <c r="AH843" s="63"/>
      <c r="AI843" s="63"/>
      <c r="AJ843" s="63"/>
      <c r="AK843" s="63"/>
      <c r="AL843" s="63"/>
      <c r="AM843" s="63"/>
      <c r="AN843" s="63"/>
      <c r="AO843" s="63"/>
      <c r="AP843" s="63"/>
      <c r="AQ843" s="63"/>
      <c r="AR843" s="63"/>
      <c r="AS843" s="63"/>
      <c r="AT843" s="63"/>
      <c r="AU843" s="63"/>
      <c r="AV843" s="63"/>
      <c r="AW843" s="63"/>
      <c r="AX843" s="63"/>
      <c r="AY843" s="63"/>
    </row>
    <row r="844" spans="1:51" ht="14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  <c r="AA844" s="63"/>
      <c r="AB844" s="63"/>
      <c r="AC844" s="63"/>
      <c r="AD844" s="63"/>
      <c r="AE844" s="63"/>
      <c r="AF844" s="63"/>
      <c r="AG844" s="63"/>
      <c r="AH844" s="63"/>
      <c r="AI844" s="63"/>
      <c r="AJ844" s="63"/>
      <c r="AK844" s="63"/>
      <c r="AL844" s="63"/>
      <c r="AM844" s="63"/>
      <c r="AN844" s="63"/>
      <c r="AO844" s="63"/>
      <c r="AP844" s="63"/>
      <c r="AQ844" s="63"/>
      <c r="AR844" s="63"/>
      <c r="AS844" s="63"/>
      <c r="AT844" s="63"/>
      <c r="AU844" s="63"/>
      <c r="AV844" s="63"/>
      <c r="AW844" s="63"/>
      <c r="AX844" s="63"/>
      <c r="AY844" s="63"/>
    </row>
    <row r="845" spans="1:51" ht="14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  <c r="AA845" s="63"/>
      <c r="AB845" s="63"/>
      <c r="AC845" s="63"/>
      <c r="AD845" s="63"/>
      <c r="AE845" s="63"/>
      <c r="AF845" s="63"/>
      <c r="AG845" s="63"/>
      <c r="AH845" s="63"/>
      <c r="AI845" s="63"/>
      <c r="AJ845" s="63"/>
      <c r="AK845" s="63"/>
      <c r="AL845" s="63"/>
      <c r="AM845" s="63"/>
      <c r="AN845" s="63"/>
      <c r="AO845" s="63"/>
      <c r="AP845" s="63"/>
      <c r="AQ845" s="63"/>
      <c r="AR845" s="63"/>
      <c r="AS845" s="63"/>
      <c r="AT845" s="63"/>
      <c r="AU845" s="63"/>
      <c r="AV845" s="63"/>
      <c r="AW845" s="63"/>
      <c r="AX845" s="63"/>
      <c r="AY845" s="63"/>
    </row>
    <row r="846" spans="1:51" ht="14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  <c r="AA846" s="63"/>
      <c r="AB846" s="63"/>
      <c r="AC846" s="63"/>
      <c r="AD846" s="63"/>
      <c r="AE846" s="63"/>
      <c r="AF846" s="63"/>
      <c r="AG846" s="63"/>
      <c r="AH846" s="63"/>
      <c r="AI846" s="63"/>
      <c r="AJ846" s="63"/>
      <c r="AK846" s="63"/>
      <c r="AL846" s="63"/>
      <c r="AM846" s="63"/>
      <c r="AN846" s="63"/>
      <c r="AO846" s="63"/>
      <c r="AP846" s="63"/>
      <c r="AQ846" s="63"/>
      <c r="AR846" s="63"/>
      <c r="AS846" s="63"/>
      <c r="AT846" s="63"/>
      <c r="AU846" s="63"/>
      <c r="AV846" s="63"/>
      <c r="AW846" s="63"/>
      <c r="AX846" s="63"/>
      <c r="AY846" s="63"/>
    </row>
    <row r="847" spans="1:51" ht="14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  <c r="AA847" s="63"/>
      <c r="AB847" s="63"/>
      <c r="AC847" s="63"/>
      <c r="AD847" s="63"/>
      <c r="AE847" s="63"/>
      <c r="AF847" s="63"/>
      <c r="AG847" s="63"/>
      <c r="AH847" s="63"/>
      <c r="AI847" s="63"/>
      <c r="AJ847" s="63"/>
      <c r="AK847" s="63"/>
      <c r="AL847" s="63"/>
      <c r="AM847" s="63"/>
      <c r="AN847" s="63"/>
      <c r="AO847" s="63"/>
      <c r="AP847" s="63"/>
      <c r="AQ847" s="63"/>
      <c r="AR847" s="63"/>
      <c r="AS847" s="63"/>
      <c r="AT847" s="63"/>
      <c r="AU847" s="63"/>
      <c r="AV847" s="63"/>
      <c r="AW847" s="63"/>
      <c r="AX847" s="63"/>
      <c r="AY847" s="63"/>
    </row>
    <row r="848" spans="1:51" ht="14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  <c r="AA848" s="63"/>
      <c r="AB848" s="63"/>
      <c r="AC848" s="63"/>
      <c r="AD848" s="63"/>
      <c r="AE848" s="63"/>
      <c r="AF848" s="63"/>
      <c r="AG848" s="63"/>
      <c r="AH848" s="63"/>
      <c r="AI848" s="63"/>
      <c r="AJ848" s="63"/>
      <c r="AK848" s="63"/>
      <c r="AL848" s="63"/>
      <c r="AM848" s="63"/>
      <c r="AN848" s="63"/>
      <c r="AO848" s="63"/>
      <c r="AP848" s="63"/>
      <c r="AQ848" s="63"/>
      <c r="AR848" s="63"/>
      <c r="AS848" s="63"/>
      <c r="AT848" s="63"/>
      <c r="AU848" s="63"/>
      <c r="AV848" s="63"/>
      <c r="AW848" s="63"/>
      <c r="AX848" s="63"/>
      <c r="AY848" s="63"/>
    </row>
    <row r="849" spans="1:51" ht="14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  <c r="AA849" s="63"/>
      <c r="AB849" s="63"/>
      <c r="AC849" s="63"/>
      <c r="AD849" s="63"/>
      <c r="AE849" s="63"/>
      <c r="AF849" s="63"/>
      <c r="AG849" s="63"/>
      <c r="AH849" s="63"/>
      <c r="AI849" s="63"/>
      <c r="AJ849" s="63"/>
      <c r="AK849" s="63"/>
      <c r="AL849" s="63"/>
      <c r="AM849" s="63"/>
      <c r="AN849" s="63"/>
      <c r="AO849" s="63"/>
      <c r="AP849" s="63"/>
      <c r="AQ849" s="63"/>
      <c r="AR849" s="63"/>
      <c r="AS849" s="63"/>
      <c r="AT849" s="63"/>
      <c r="AU849" s="63"/>
      <c r="AV849" s="63"/>
      <c r="AW849" s="63"/>
      <c r="AX849" s="63"/>
      <c r="AY849" s="63"/>
    </row>
    <row r="850" spans="1:51" ht="14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  <c r="AA850" s="63"/>
      <c r="AB850" s="63"/>
      <c r="AC850" s="63"/>
      <c r="AD850" s="63"/>
      <c r="AE850" s="63"/>
      <c r="AF850" s="63"/>
      <c r="AG850" s="63"/>
      <c r="AH850" s="63"/>
      <c r="AI850" s="63"/>
      <c r="AJ850" s="63"/>
      <c r="AK850" s="63"/>
      <c r="AL850" s="63"/>
      <c r="AM850" s="63"/>
      <c r="AN850" s="63"/>
      <c r="AO850" s="63"/>
      <c r="AP850" s="63"/>
      <c r="AQ850" s="63"/>
      <c r="AR850" s="63"/>
      <c r="AS850" s="63"/>
      <c r="AT850" s="63"/>
      <c r="AU850" s="63"/>
      <c r="AV850" s="63"/>
      <c r="AW850" s="63"/>
      <c r="AX850" s="63"/>
      <c r="AY850" s="63"/>
    </row>
    <row r="851" spans="1:51" ht="14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  <c r="AA851" s="63"/>
      <c r="AB851" s="63"/>
      <c r="AC851" s="63"/>
      <c r="AD851" s="63"/>
      <c r="AE851" s="63"/>
      <c r="AF851" s="63"/>
      <c r="AG851" s="63"/>
      <c r="AH851" s="63"/>
      <c r="AI851" s="63"/>
      <c r="AJ851" s="63"/>
      <c r="AK851" s="63"/>
      <c r="AL851" s="63"/>
      <c r="AM851" s="63"/>
      <c r="AN851" s="63"/>
      <c r="AO851" s="63"/>
      <c r="AP851" s="63"/>
      <c r="AQ851" s="63"/>
      <c r="AR851" s="63"/>
      <c r="AS851" s="63"/>
      <c r="AT851" s="63"/>
      <c r="AU851" s="63"/>
      <c r="AV851" s="63"/>
      <c r="AW851" s="63"/>
      <c r="AX851" s="63"/>
      <c r="AY851" s="63"/>
    </row>
    <row r="852" spans="1:51" ht="14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  <c r="AA852" s="63"/>
      <c r="AB852" s="63"/>
      <c r="AC852" s="63"/>
      <c r="AD852" s="63"/>
      <c r="AE852" s="63"/>
      <c r="AF852" s="63"/>
      <c r="AG852" s="63"/>
      <c r="AH852" s="63"/>
      <c r="AI852" s="63"/>
      <c r="AJ852" s="63"/>
      <c r="AK852" s="63"/>
      <c r="AL852" s="63"/>
      <c r="AM852" s="63"/>
      <c r="AN852" s="63"/>
      <c r="AO852" s="63"/>
      <c r="AP852" s="63"/>
      <c r="AQ852" s="63"/>
      <c r="AR852" s="63"/>
      <c r="AS852" s="63"/>
      <c r="AT852" s="63"/>
      <c r="AU852" s="63"/>
      <c r="AV852" s="63"/>
      <c r="AW852" s="63"/>
      <c r="AX852" s="63"/>
      <c r="AY852" s="63"/>
    </row>
    <row r="853" spans="1:51" ht="14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  <c r="AA853" s="63"/>
      <c r="AB853" s="63"/>
      <c r="AC853" s="63"/>
      <c r="AD853" s="63"/>
      <c r="AE853" s="63"/>
      <c r="AF853" s="63"/>
      <c r="AG853" s="63"/>
      <c r="AH853" s="63"/>
      <c r="AI853" s="63"/>
      <c r="AJ853" s="63"/>
      <c r="AK853" s="63"/>
      <c r="AL853" s="63"/>
      <c r="AM853" s="63"/>
      <c r="AN853" s="63"/>
      <c r="AO853" s="63"/>
      <c r="AP853" s="63"/>
      <c r="AQ853" s="63"/>
      <c r="AR853" s="63"/>
      <c r="AS853" s="63"/>
      <c r="AT853" s="63"/>
      <c r="AU853" s="63"/>
      <c r="AV853" s="63"/>
      <c r="AW853" s="63"/>
      <c r="AX853" s="63"/>
      <c r="AY853" s="63"/>
    </row>
    <row r="854" spans="1:51" ht="14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  <c r="AA854" s="63"/>
      <c r="AB854" s="63"/>
      <c r="AC854" s="63"/>
      <c r="AD854" s="63"/>
      <c r="AE854" s="63"/>
      <c r="AF854" s="63"/>
      <c r="AG854" s="63"/>
      <c r="AH854" s="63"/>
      <c r="AI854" s="63"/>
      <c r="AJ854" s="63"/>
      <c r="AK854" s="63"/>
      <c r="AL854" s="63"/>
      <c r="AM854" s="63"/>
      <c r="AN854" s="63"/>
      <c r="AO854" s="63"/>
      <c r="AP854" s="63"/>
      <c r="AQ854" s="63"/>
      <c r="AR854" s="63"/>
      <c r="AS854" s="63"/>
      <c r="AT854" s="63"/>
      <c r="AU854" s="63"/>
      <c r="AV854" s="63"/>
      <c r="AW854" s="63"/>
      <c r="AX854" s="63"/>
      <c r="AY854" s="63"/>
    </row>
    <row r="855" spans="1:51" ht="14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  <c r="AA855" s="63"/>
      <c r="AB855" s="63"/>
      <c r="AC855" s="63"/>
      <c r="AD855" s="63"/>
      <c r="AE855" s="63"/>
      <c r="AF855" s="63"/>
      <c r="AG855" s="63"/>
      <c r="AH855" s="63"/>
      <c r="AI855" s="63"/>
      <c r="AJ855" s="63"/>
      <c r="AK855" s="63"/>
      <c r="AL855" s="63"/>
      <c r="AM855" s="63"/>
      <c r="AN855" s="63"/>
      <c r="AO855" s="63"/>
      <c r="AP855" s="63"/>
      <c r="AQ855" s="63"/>
      <c r="AR855" s="63"/>
      <c r="AS855" s="63"/>
      <c r="AT855" s="63"/>
      <c r="AU855" s="63"/>
      <c r="AV855" s="63"/>
      <c r="AW855" s="63"/>
      <c r="AX855" s="63"/>
      <c r="AY855" s="63"/>
    </row>
    <row r="856" spans="1:51" ht="14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  <c r="AA856" s="63"/>
      <c r="AB856" s="63"/>
      <c r="AC856" s="63"/>
      <c r="AD856" s="63"/>
      <c r="AE856" s="63"/>
      <c r="AF856" s="63"/>
      <c r="AG856" s="63"/>
      <c r="AH856" s="63"/>
      <c r="AI856" s="63"/>
      <c r="AJ856" s="63"/>
      <c r="AK856" s="63"/>
      <c r="AL856" s="63"/>
      <c r="AM856" s="63"/>
      <c r="AN856" s="63"/>
      <c r="AO856" s="63"/>
      <c r="AP856" s="63"/>
      <c r="AQ856" s="63"/>
      <c r="AR856" s="63"/>
      <c r="AS856" s="63"/>
      <c r="AT856" s="63"/>
      <c r="AU856" s="63"/>
      <c r="AV856" s="63"/>
      <c r="AW856" s="63"/>
      <c r="AX856" s="63"/>
      <c r="AY856" s="63"/>
    </row>
    <row r="857" spans="1:51" ht="14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  <c r="AA857" s="63"/>
      <c r="AB857" s="63"/>
      <c r="AC857" s="63"/>
      <c r="AD857" s="63"/>
      <c r="AE857" s="63"/>
      <c r="AF857" s="63"/>
      <c r="AG857" s="63"/>
      <c r="AH857" s="63"/>
      <c r="AI857" s="63"/>
      <c r="AJ857" s="63"/>
      <c r="AK857" s="63"/>
      <c r="AL857" s="63"/>
      <c r="AM857" s="63"/>
      <c r="AN857" s="63"/>
      <c r="AO857" s="63"/>
      <c r="AP857" s="63"/>
      <c r="AQ857" s="63"/>
      <c r="AR857" s="63"/>
      <c r="AS857" s="63"/>
      <c r="AT857" s="63"/>
      <c r="AU857" s="63"/>
      <c r="AV857" s="63"/>
      <c r="AW857" s="63"/>
      <c r="AX857" s="63"/>
      <c r="AY857" s="63"/>
    </row>
    <row r="858" spans="1:51" ht="14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  <c r="AA858" s="63"/>
      <c r="AB858" s="63"/>
      <c r="AC858" s="63"/>
      <c r="AD858" s="63"/>
      <c r="AE858" s="63"/>
      <c r="AF858" s="63"/>
      <c r="AG858" s="63"/>
      <c r="AH858" s="63"/>
      <c r="AI858" s="63"/>
      <c r="AJ858" s="63"/>
      <c r="AK858" s="63"/>
      <c r="AL858" s="63"/>
      <c r="AM858" s="63"/>
      <c r="AN858" s="63"/>
      <c r="AO858" s="63"/>
      <c r="AP858" s="63"/>
      <c r="AQ858" s="63"/>
      <c r="AR858" s="63"/>
      <c r="AS858" s="63"/>
      <c r="AT858" s="63"/>
      <c r="AU858" s="63"/>
      <c r="AV858" s="63"/>
      <c r="AW858" s="63"/>
      <c r="AX858" s="63"/>
      <c r="AY858" s="63"/>
    </row>
    <row r="859" spans="1:51" ht="14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  <c r="AA859" s="63"/>
      <c r="AB859" s="63"/>
      <c r="AC859" s="63"/>
      <c r="AD859" s="63"/>
      <c r="AE859" s="63"/>
      <c r="AF859" s="63"/>
      <c r="AG859" s="63"/>
      <c r="AH859" s="63"/>
      <c r="AI859" s="63"/>
      <c r="AJ859" s="63"/>
      <c r="AK859" s="63"/>
      <c r="AL859" s="63"/>
      <c r="AM859" s="63"/>
      <c r="AN859" s="63"/>
      <c r="AO859" s="63"/>
      <c r="AP859" s="63"/>
      <c r="AQ859" s="63"/>
      <c r="AR859" s="63"/>
      <c r="AS859" s="63"/>
      <c r="AT859" s="63"/>
      <c r="AU859" s="63"/>
      <c r="AV859" s="63"/>
      <c r="AW859" s="63"/>
      <c r="AX859" s="63"/>
      <c r="AY859" s="63"/>
    </row>
    <row r="860" spans="1:51" ht="14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  <c r="AA860" s="63"/>
      <c r="AB860" s="63"/>
      <c r="AC860" s="63"/>
      <c r="AD860" s="63"/>
      <c r="AE860" s="63"/>
      <c r="AF860" s="63"/>
      <c r="AG860" s="63"/>
      <c r="AH860" s="63"/>
      <c r="AI860" s="63"/>
      <c r="AJ860" s="63"/>
      <c r="AK860" s="63"/>
      <c r="AL860" s="63"/>
      <c r="AM860" s="63"/>
      <c r="AN860" s="63"/>
      <c r="AO860" s="63"/>
      <c r="AP860" s="63"/>
      <c r="AQ860" s="63"/>
      <c r="AR860" s="63"/>
      <c r="AS860" s="63"/>
      <c r="AT860" s="63"/>
      <c r="AU860" s="63"/>
      <c r="AV860" s="63"/>
      <c r="AW860" s="63"/>
      <c r="AX860" s="63"/>
      <c r="AY860" s="63"/>
    </row>
    <row r="861" spans="1:51" ht="14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  <c r="AA861" s="63"/>
      <c r="AB861" s="63"/>
      <c r="AC861" s="63"/>
      <c r="AD861" s="63"/>
      <c r="AE861" s="63"/>
      <c r="AF861" s="63"/>
      <c r="AG861" s="63"/>
      <c r="AH861" s="63"/>
      <c r="AI861" s="63"/>
      <c r="AJ861" s="63"/>
      <c r="AK861" s="63"/>
      <c r="AL861" s="63"/>
      <c r="AM861" s="63"/>
      <c r="AN861" s="63"/>
      <c r="AO861" s="63"/>
      <c r="AP861" s="63"/>
      <c r="AQ861" s="63"/>
      <c r="AR861" s="63"/>
      <c r="AS861" s="63"/>
      <c r="AT861" s="63"/>
      <c r="AU861" s="63"/>
      <c r="AV861" s="63"/>
      <c r="AW861" s="63"/>
      <c r="AX861" s="63"/>
      <c r="AY861" s="63"/>
    </row>
    <row r="862" spans="1:51" ht="14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  <c r="AA862" s="63"/>
      <c r="AB862" s="63"/>
      <c r="AC862" s="63"/>
      <c r="AD862" s="63"/>
      <c r="AE862" s="63"/>
      <c r="AF862" s="63"/>
      <c r="AG862" s="63"/>
      <c r="AH862" s="63"/>
      <c r="AI862" s="63"/>
      <c r="AJ862" s="63"/>
      <c r="AK862" s="63"/>
      <c r="AL862" s="63"/>
      <c r="AM862" s="63"/>
      <c r="AN862" s="63"/>
      <c r="AO862" s="63"/>
      <c r="AP862" s="63"/>
      <c r="AQ862" s="63"/>
      <c r="AR862" s="63"/>
      <c r="AS862" s="63"/>
      <c r="AT862" s="63"/>
      <c r="AU862" s="63"/>
      <c r="AV862" s="63"/>
      <c r="AW862" s="63"/>
      <c r="AX862" s="63"/>
      <c r="AY862" s="63"/>
    </row>
    <row r="863" spans="1:51" ht="14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  <c r="AA863" s="63"/>
      <c r="AB863" s="63"/>
      <c r="AC863" s="63"/>
      <c r="AD863" s="63"/>
      <c r="AE863" s="63"/>
      <c r="AF863" s="63"/>
      <c r="AG863" s="63"/>
      <c r="AH863" s="63"/>
      <c r="AI863" s="63"/>
      <c r="AJ863" s="63"/>
      <c r="AK863" s="63"/>
      <c r="AL863" s="63"/>
      <c r="AM863" s="63"/>
      <c r="AN863" s="63"/>
      <c r="AO863" s="63"/>
      <c r="AP863" s="63"/>
      <c r="AQ863" s="63"/>
      <c r="AR863" s="63"/>
      <c r="AS863" s="63"/>
      <c r="AT863" s="63"/>
      <c r="AU863" s="63"/>
      <c r="AV863" s="63"/>
      <c r="AW863" s="63"/>
      <c r="AX863" s="63"/>
      <c r="AY863" s="63"/>
    </row>
    <row r="864" spans="1:51" ht="14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  <c r="AA864" s="63"/>
      <c r="AB864" s="63"/>
      <c r="AC864" s="63"/>
      <c r="AD864" s="63"/>
      <c r="AE864" s="63"/>
      <c r="AF864" s="63"/>
      <c r="AG864" s="63"/>
      <c r="AH864" s="63"/>
      <c r="AI864" s="63"/>
      <c r="AJ864" s="63"/>
      <c r="AK864" s="63"/>
      <c r="AL864" s="63"/>
      <c r="AM864" s="63"/>
      <c r="AN864" s="63"/>
      <c r="AO864" s="63"/>
      <c r="AP864" s="63"/>
      <c r="AQ864" s="63"/>
      <c r="AR864" s="63"/>
      <c r="AS864" s="63"/>
      <c r="AT864" s="63"/>
      <c r="AU864" s="63"/>
      <c r="AV864" s="63"/>
      <c r="AW864" s="63"/>
      <c r="AX864" s="63"/>
      <c r="AY864" s="63"/>
    </row>
    <row r="865" spans="1:51" ht="14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  <c r="AA865" s="63"/>
      <c r="AB865" s="63"/>
      <c r="AC865" s="63"/>
      <c r="AD865" s="63"/>
      <c r="AE865" s="63"/>
      <c r="AF865" s="63"/>
      <c r="AG865" s="63"/>
      <c r="AH865" s="63"/>
      <c r="AI865" s="63"/>
      <c r="AJ865" s="63"/>
      <c r="AK865" s="63"/>
      <c r="AL865" s="63"/>
      <c r="AM865" s="63"/>
      <c r="AN865" s="63"/>
      <c r="AO865" s="63"/>
      <c r="AP865" s="63"/>
      <c r="AQ865" s="63"/>
      <c r="AR865" s="63"/>
      <c r="AS865" s="63"/>
      <c r="AT865" s="63"/>
      <c r="AU865" s="63"/>
      <c r="AV865" s="63"/>
      <c r="AW865" s="63"/>
      <c r="AX865" s="63"/>
      <c r="AY865" s="63"/>
    </row>
    <row r="866" spans="1:51" ht="14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  <c r="AA866" s="63"/>
      <c r="AB866" s="63"/>
      <c r="AC866" s="63"/>
      <c r="AD866" s="63"/>
      <c r="AE866" s="63"/>
      <c r="AF866" s="63"/>
      <c r="AG866" s="63"/>
      <c r="AH866" s="63"/>
      <c r="AI866" s="63"/>
      <c r="AJ866" s="63"/>
      <c r="AK866" s="63"/>
      <c r="AL866" s="63"/>
      <c r="AM866" s="63"/>
      <c r="AN866" s="63"/>
      <c r="AO866" s="63"/>
      <c r="AP866" s="63"/>
      <c r="AQ866" s="63"/>
      <c r="AR866" s="63"/>
      <c r="AS866" s="63"/>
      <c r="AT866" s="63"/>
      <c r="AU866" s="63"/>
      <c r="AV866" s="63"/>
      <c r="AW866" s="63"/>
      <c r="AX866" s="63"/>
      <c r="AY866" s="63"/>
    </row>
    <row r="867" spans="1:51" ht="14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  <c r="AA867" s="63"/>
      <c r="AB867" s="63"/>
      <c r="AC867" s="63"/>
      <c r="AD867" s="63"/>
      <c r="AE867" s="63"/>
      <c r="AF867" s="63"/>
      <c r="AG867" s="63"/>
      <c r="AH867" s="63"/>
      <c r="AI867" s="63"/>
      <c r="AJ867" s="63"/>
      <c r="AK867" s="63"/>
      <c r="AL867" s="63"/>
      <c r="AM867" s="63"/>
      <c r="AN867" s="63"/>
      <c r="AO867" s="63"/>
      <c r="AP867" s="63"/>
      <c r="AQ867" s="63"/>
      <c r="AR867" s="63"/>
      <c r="AS867" s="63"/>
      <c r="AT867" s="63"/>
      <c r="AU867" s="63"/>
      <c r="AV867" s="63"/>
      <c r="AW867" s="63"/>
      <c r="AX867" s="63"/>
      <c r="AY867" s="63"/>
    </row>
    <row r="868" spans="1:51" ht="14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  <c r="AA868" s="63"/>
      <c r="AB868" s="63"/>
      <c r="AC868" s="63"/>
      <c r="AD868" s="63"/>
      <c r="AE868" s="63"/>
      <c r="AF868" s="63"/>
      <c r="AG868" s="63"/>
      <c r="AH868" s="63"/>
      <c r="AI868" s="63"/>
      <c r="AJ868" s="63"/>
      <c r="AK868" s="63"/>
      <c r="AL868" s="63"/>
      <c r="AM868" s="63"/>
      <c r="AN868" s="63"/>
      <c r="AO868" s="63"/>
      <c r="AP868" s="63"/>
      <c r="AQ868" s="63"/>
      <c r="AR868" s="63"/>
      <c r="AS868" s="63"/>
      <c r="AT868" s="63"/>
      <c r="AU868" s="63"/>
      <c r="AV868" s="63"/>
      <c r="AW868" s="63"/>
      <c r="AX868" s="63"/>
      <c r="AY868" s="63"/>
    </row>
    <row r="869" spans="1:51" ht="14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  <c r="AA869" s="63"/>
      <c r="AB869" s="63"/>
      <c r="AC869" s="63"/>
      <c r="AD869" s="63"/>
      <c r="AE869" s="63"/>
      <c r="AF869" s="63"/>
      <c r="AG869" s="63"/>
      <c r="AH869" s="63"/>
      <c r="AI869" s="63"/>
      <c r="AJ869" s="63"/>
      <c r="AK869" s="63"/>
      <c r="AL869" s="63"/>
      <c r="AM869" s="63"/>
      <c r="AN869" s="63"/>
      <c r="AO869" s="63"/>
      <c r="AP869" s="63"/>
      <c r="AQ869" s="63"/>
      <c r="AR869" s="63"/>
      <c r="AS869" s="63"/>
      <c r="AT869" s="63"/>
      <c r="AU869" s="63"/>
      <c r="AV869" s="63"/>
      <c r="AW869" s="63"/>
      <c r="AX869" s="63"/>
      <c r="AY869" s="63"/>
    </row>
    <row r="870" spans="1:51" ht="14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  <c r="AA870" s="63"/>
      <c r="AB870" s="63"/>
      <c r="AC870" s="63"/>
      <c r="AD870" s="63"/>
      <c r="AE870" s="63"/>
      <c r="AF870" s="63"/>
      <c r="AG870" s="63"/>
      <c r="AH870" s="63"/>
      <c r="AI870" s="63"/>
      <c r="AJ870" s="63"/>
      <c r="AK870" s="63"/>
      <c r="AL870" s="63"/>
      <c r="AM870" s="63"/>
      <c r="AN870" s="63"/>
      <c r="AO870" s="63"/>
      <c r="AP870" s="63"/>
      <c r="AQ870" s="63"/>
      <c r="AR870" s="63"/>
      <c r="AS870" s="63"/>
      <c r="AT870" s="63"/>
      <c r="AU870" s="63"/>
      <c r="AV870" s="63"/>
      <c r="AW870" s="63"/>
      <c r="AX870" s="63"/>
      <c r="AY870" s="63"/>
    </row>
    <row r="871" spans="1:51" ht="14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  <c r="AA871" s="63"/>
      <c r="AB871" s="63"/>
      <c r="AC871" s="63"/>
      <c r="AD871" s="63"/>
      <c r="AE871" s="63"/>
      <c r="AF871" s="63"/>
      <c r="AG871" s="63"/>
      <c r="AH871" s="63"/>
      <c r="AI871" s="63"/>
      <c r="AJ871" s="63"/>
      <c r="AK871" s="63"/>
      <c r="AL871" s="63"/>
      <c r="AM871" s="63"/>
      <c r="AN871" s="63"/>
      <c r="AO871" s="63"/>
      <c r="AP871" s="63"/>
      <c r="AQ871" s="63"/>
      <c r="AR871" s="63"/>
      <c r="AS871" s="63"/>
      <c r="AT871" s="63"/>
      <c r="AU871" s="63"/>
      <c r="AV871" s="63"/>
      <c r="AW871" s="63"/>
      <c r="AX871" s="63"/>
      <c r="AY871" s="63"/>
    </row>
    <row r="872" spans="1:51" ht="14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  <c r="AA872" s="63"/>
      <c r="AB872" s="63"/>
      <c r="AC872" s="63"/>
      <c r="AD872" s="63"/>
      <c r="AE872" s="63"/>
      <c r="AF872" s="63"/>
      <c r="AG872" s="63"/>
      <c r="AH872" s="63"/>
      <c r="AI872" s="63"/>
      <c r="AJ872" s="63"/>
      <c r="AK872" s="63"/>
      <c r="AL872" s="63"/>
      <c r="AM872" s="63"/>
      <c r="AN872" s="63"/>
      <c r="AO872" s="63"/>
      <c r="AP872" s="63"/>
      <c r="AQ872" s="63"/>
      <c r="AR872" s="63"/>
      <c r="AS872" s="63"/>
      <c r="AT872" s="63"/>
      <c r="AU872" s="63"/>
      <c r="AV872" s="63"/>
      <c r="AW872" s="63"/>
      <c r="AX872" s="63"/>
      <c r="AY872" s="63"/>
    </row>
    <row r="873" spans="1:51" ht="14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  <c r="AA873" s="63"/>
      <c r="AB873" s="63"/>
      <c r="AC873" s="63"/>
      <c r="AD873" s="63"/>
      <c r="AE873" s="63"/>
      <c r="AF873" s="63"/>
      <c r="AG873" s="63"/>
      <c r="AH873" s="63"/>
      <c r="AI873" s="63"/>
      <c r="AJ873" s="63"/>
      <c r="AK873" s="63"/>
      <c r="AL873" s="63"/>
      <c r="AM873" s="63"/>
      <c r="AN873" s="63"/>
      <c r="AO873" s="63"/>
      <c r="AP873" s="63"/>
      <c r="AQ873" s="63"/>
      <c r="AR873" s="63"/>
      <c r="AS873" s="63"/>
      <c r="AT873" s="63"/>
      <c r="AU873" s="63"/>
      <c r="AV873" s="63"/>
      <c r="AW873" s="63"/>
      <c r="AX873" s="63"/>
      <c r="AY873" s="63"/>
    </row>
    <row r="874" spans="1:51" ht="14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  <c r="AA874" s="63"/>
      <c r="AB874" s="63"/>
      <c r="AC874" s="63"/>
      <c r="AD874" s="63"/>
      <c r="AE874" s="63"/>
      <c r="AF874" s="63"/>
      <c r="AG874" s="63"/>
      <c r="AH874" s="63"/>
      <c r="AI874" s="63"/>
      <c r="AJ874" s="63"/>
      <c r="AK874" s="63"/>
      <c r="AL874" s="63"/>
      <c r="AM874" s="63"/>
      <c r="AN874" s="63"/>
      <c r="AO874" s="63"/>
      <c r="AP874" s="63"/>
      <c r="AQ874" s="63"/>
      <c r="AR874" s="63"/>
      <c r="AS874" s="63"/>
      <c r="AT874" s="63"/>
      <c r="AU874" s="63"/>
      <c r="AV874" s="63"/>
      <c r="AW874" s="63"/>
      <c r="AX874" s="63"/>
      <c r="AY874" s="63"/>
    </row>
    <row r="875" spans="1:51" ht="14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  <c r="AA875" s="63"/>
      <c r="AB875" s="63"/>
      <c r="AC875" s="63"/>
      <c r="AD875" s="63"/>
      <c r="AE875" s="63"/>
      <c r="AF875" s="63"/>
      <c r="AG875" s="63"/>
      <c r="AH875" s="63"/>
      <c r="AI875" s="63"/>
      <c r="AJ875" s="63"/>
      <c r="AK875" s="63"/>
      <c r="AL875" s="63"/>
      <c r="AM875" s="63"/>
      <c r="AN875" s="63"/>
      <c r="AO875" s="63"/>
      <c r="AP875" s="63"/>
      <c r="AQ875" s="63"/>
      <c r="AR875" s="63"/>
      <c r="AS875" s="63"/>
      <c r="AT875" s="63"/>
      <c r="AU875" s="63"/>
      <c r="AV875" s="63"/>
      <c r="AW875" s="63"/>
      <c r="AX875" s="63"/>
      <c r="AY875" s="63"/>
    </row>
    <row r="876" spans="1:51" ht="14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  <c r="AA876" s="63"/>
      <c r="AB876" s="63"/>
      <c r="AC876" s="63"/>
      <c r="AD876" s="63"/>
      <c r="AE876" s="63"/>
      <c r="AF876" s="63"/>
      <c r="AG876" s="63"/>
      <c r="AH876" s="63"/>
      <c r="AI876" s="63"/>
      <c r="AJ876" s="63"/>
      <c r="AK876" s="63"/>
      <c r="AL876" s="63"/>
      <c r="AM876" s="63"/>
      <c r="AN876" s="63"/>
      <c r="AO876" s="63"/>
      <c r="AP876" s="63"/>
      <c r="AQ876" s="63"/>
      <c r="AR876" s="63"/>
      <c r="AS876" s="63"/>
      <c r="AT876" s="63"/>
      <c r="AU876" s="63"/>
      <c r="AV876" s="63"/>
      <c r="AW876" s="63"/>
      <c r="AX876" s="63"/>
      <c r="AY876" s="63"/>
    </row>
    <row r="877" spans="1:51" ht="14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  <c r="AA877" s="63"/>
      <c r="AB877" s="63"/>
      <c r="AC877" s="63"/>
      <c r="AD877" s="63"/>
      <c r="AE877" s="63"/>
      <c r="AF877" s="63"/>
      <c r="AG877" s="63"/>
      <c r="AH877" s="63"/>
      <c r="AI877" s="63"/>
      <c r="AJ877" s="63"/>
      <c r="AK877" s="63"/>
      <c r="AL877" s="63"/>
      <c r="AM877" s="63"/>
      <c r="AN877" s="63"/>
      <c r="AO877" s="63"/>
      <c r="AP877" s="63"/>
      <c r="AQ877" s="63"/>
      <c r="AR877" s="63"/>
      <c r="AS877" s="63"/>
      <c r="AT877" s="63"/>
      <c r="AU877" s="63"/>
      <c r="AV877" s="63"/>
      <c r="AW877" s="63"/>
      <c r="AX877" s="63"/>
      <c r="AY877" s="63"/>
    </row>
    <row r="878" spans="1:51" ht="14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  <c r="AA878" s="63"/>
      <c r="AB878" s="63"/>
      <c r="AC878" s="63"/>
      <c r="AD878" s="63"/>
      <c r="AE878" s="63"/>
      <c r="AF878" s="63"/>
      <c r="AG878" s="63"/>
      <c r="AH878" s="63"/>
      <c r="AI878" s="63"/>
      <c r="AJ878" s="63"/>
      <c r="AK878" s="63"/>
      <c r="AL878" s="63"/>
      <c r="AM878" s="63"/>
      <c r="AN878" s="63"/>
      <c r="AO878" s="63"/>
      <c r="AP878" s="63"/>
      <c r="AQ878" s="63"/>
      <c r="AR878" s="63"/>
      <c r="AS878" s="63"/>
      <c r="AT878" s="63"/>
      <c r="AU878" s="63"/>
      <c r="AV878" s="63"/>
      <c r="AW878" s="63"/>
      <c r="AX878" s="63"/>
      <c r="AY878" s="63"/>
    </row>
    <row r="879" spans="1:51" ht="14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  <c r="AA879" s="63"/>
      <c r="AB879" s="63"/>
      <c r="AC879" s="63"/>
      <c r="AD879" s="63"/>
      <c r="AE879" s="63"/>
      <c r="AF879" s="63"/>
      <c r="AG879" s="63"/>
      <c r="AH879" s="63"/>
      <c r="AI879" s="63"/>
      <c r="AJ879" s="63"/>
      <c r="AK879" s="63"/>
      <c r="AL879" s="63"/>
      <c r="AM879" s="63"/>
      <c r="AN879" s="63"/>
      <c r="AO879" s="63"/>
      <c r="AP879" s="63"/>
      <c r="AQ879" s="63"/>
      <c r="AR879" s="63"/>
      <c r="AS879" s="63"/>
      <c r="AT879" s="63"/>
      <c r="AU879" s="63"/>
      <c r="AV879" s="63"/>
      <c r="AW879" s="63"/>
      <c r="AX879" s="63"/>
      <c r="AY879" s="63"/>
    </row>
    <row r="880" spans="1:51" ht="14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  <c r="AA880" s="63"/>
      <c r="AB880" s="63"/>
      <c r="AC880" s="63"/>
      <c r="AD880" s="63"/>
      <c r="AE880" s="63"/>
      <c r="AF880" s="63"/>
      <c r="AG880" s="63"/>
      <c r="AH880" s="63"/>
      <c r="AI880" s="63"/>
      <c r="AJ880" s="63"/>
      <c r="AK880" s="63"/>
      <c r="AL880" s="63"/>
      <c r="AM880" s="63"/>
      <c r="AN880" s="63"/>
      <c r="AO880" s="63"/>
      <c r="AP880" s="63"/>
      <c r="AQ880" s="63"/>
      <c r="AR880" s="63"/>
      <c r="AS880" s="63"/>
      <c r="AT880" s="63"/>
      <c r="AU880" s="63"/>
      <c r="AV880" s="63"/>
      <c r="AW880" s="63"/>
      <c r="AX880" s="63"/>
      <c r="AY880" s="63"/>
    </row>
    <row r="881" spans="1:51" ht="14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  <c r="AA881" s="63"/>
      <c r="AB881" s="63"/>
      <c r="AC881" s="63"/>
      <c r="AD881" s="63"/>
      <c r="AE881" s="63"/>
      <c r="AF881" s="63"/>
      <c r="AG881" s="63"/>
      <c r="AH881" s="63"/>
      <c r="AI881" s="63"/>
      <c r="AJ881" s="63"/>
      <c r="AK881" s="63"/>
      <c r="AL881" s="63"/>
      <c r="AM881" s="63"/>
      <c r="AN881" s="63"/>
      <c r="AO881" s="63"/>
      <c r="AP881" s="63"/>
      <c r="AQ881" s="63"/>
      <c r="AR881" s="63"/>
      <c r="AS881" s="63"/>
      <c r="AT881" s="63"/>
      <c r="AU881" s="63"/>
      <c r="AV881" s="63"/>
      <c r="AW881" s="63"/>
      <c r="AX881" s="63"/>
      <c r="AY881" s="63"/>
    </row>
    <row r="882" spans="1:51" ht="14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  <c r="AA882" s="63"/>
      <c r="AB882" s="63"/>
      <c r="AC882" s="63"/>
      <c r="AD882" s="63"/>
      <c r="AE882" s="63"/>
      <c r="AF882" s="63"/>
      <c r="AG882" s="63"/>
      <c r="AH882" s="63"/>
      <c r="AI882" s="63"/>
      <c r="AJ882" s="63"/>
      <c r="AK882" s="63"/>
      <c r="AL882" s="63"/>
      <c r="AM882" s="63"/>
      <c r="AN882" s="63"/>
      <c r="AO882" s="63"/>
      <c r="AP882" s="63"/>
      <c r="AQ882" s="63"/>
      <c r="AR882" s="63"/>
      <c r="AS882" s="63"/>
      <c r="AT882" s="63"/>
      <c r="AU882" s="63"/>
      <c r="AV882" s="63"/>
      <c r="AW882" s="63"/>
      <c r="AX882" s="63"/>
      <c r="AY882" s="63"/>
    </row>
    <row r="883" spans="1:51" ht="14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  <c r="AA883" s="63"/>
      <c r="AB883" s="63"/>
      <c r="AC883" s="63"/>
      <c r="AD883" s="63"/>
      <c r="AE883" s="63"/>
      <c r="AF883" s="63"/>
      <c r="AG883" s="63"/>
      <c r="AH883" s="63"/>
      <c r="AI883" s="63"/>
      <c r="AJ883" s="63"/>
      <c r="AK883" s="63"/>
      <c r="AL883" s="63"/>
      <c r="AM883" s="63"/>
      <c r="AN883" s="63"/>
      <c r="AO883" s="63"/>
      <c r="AP883" s="63"/>
      <c r="AQ883" s="63"/>
      <c r="AR883" s="63"/>
      <c r="AS883" s="63"/>
      <c r="AT883" s="63"/>
      <c r="AU883" s="63"/>
      <c r="AV883" s="63"/>
      <c r="AW883" s="63"/>
      <c r="AX883" s="63"/>
      <c r="AY883" s="63"/>
    </row>
    <row r="884" spans="1:51" ht="14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  <c r="AA884" s="63"/>
      <c r="AB884" s="63"/>
      <c r="AC884" s="63"/>
      <c r="AD884" s="63"/>
      <c r="AE884" s="63"/>
      <c r="AF884" s="63"/>
      <c r="AG884" s="63"/>
      <c r="AH884" s="63"/>
      <c r="AI884" s="63"/>
      <c r="AJ884" s="63"/>
      <c r="AK884" s="63"/>
      <c r="AL884" s="63"/>
      <c r="AM884" s="63"/>
      <c r="AN884" s="63"/>
      <c r="AO884" s="63"/>
      <c r="AP884" s="63"/>
      <c r="AQ884" s="63"/>
      <c r="AR884" s="63"/>
      <c r="AS884" s="63"/>
      <c r="AT884" s="63"/>
      <c r="AU884" s="63"/>
      <c r="AV884" s="63"/>
      <c r="AW884" s="63"/>
      <c r="AX884" s="63"/>
      <c r="AY884" s="63"/>
    </row>
    <row r="885" spans="1:51" ht="14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  <c r="AA885" s="63"/>
      <c r="AB885" s="63"/>
      <c r="AC885" s="63"/>
      <c r="AD885" s="63"/>
      <c r="AE885" s="63"/>
      <c r="AF885" s="63"/>
      <c r="AG885" s="63"/>
      <c r="AH885" s="63"/>
      <c r="AI885" s="63"/>
      <c r="AJ885" s="63"/>
      <c r="AK885" s="63"/>
      <c r="AL885" s="63"/>
      <c r="AM885" s="63"/>
      <c r="AN885" s="63"/>
      <c r="AO885" s="63"/>
      <c r="AP885" s="63"/>
      <c r="AQ885" s="63"/>
      <c r="AR885" s="63"/>
      <c r="AS885" s="63"/>
      <c r="AT885" s="63"/>
      <c r="AU885" s="63"/>
      <c r="AV885" s="63"/>
      <c r="AW885" s="63"/>
      <c r="AX885" s="63"/>
      <c r="AY885" s="63"/>
    </row>
    <row r="886" spans="1:51" ht="14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  <c r="AA886" s="63"/>
      <c r="AB886" s="63"/>
      <c r="AC886" s="63"/>
      <c r="AD886" s="63"/>
      <c r="AE886" s="63"/>
      <c r="AF886" s="63"/>
      <c r="AG886" s="63"/>
      <c r="AH886" s="63"/>
      <c r="AI886" s="63"/>
      <c r="AJ886" s="63"/>
      <c r="AK886" s="63"/>
      <c r="AL886" s="63"/>
      <c r="AM886" s="63"/>
      <c r="AN886" s="63"/>
      <c r="AO886" s="63"/>
      <c r="AP886" s="63"/>
      <c r="AQ886" s="63"/>
      <c r="AR886" s="63"/>
      <c r="AS886" s="63"/>
      <c r="AT886" s="63"/>
      <c r="AU886" s="63"/>
      <c r="AV886" s="63"/>
      <c r="AW886" s="63"/>
      <c r="AX886" s="63"/>
      <c r="AY886" s="63"/>
    </row>
    <row r="887" spans="1:51" ht="14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  <c r="AA887" s="63"/>
      <c r="AB887" s="63"/>
      <c r="AC887" s="63"/>
      <c r="AD887" s="63"/>
      <c r="AE887" s="63"/>
      <c r="AF887" s="63"/>
      <c r="AG887" s="63"/>
      <c r="AH887" s="63"/>
      <c r="AI887" s="63"/>
      <c r="AJ887" s="63"/>
      <c r="AK887" s="63"/>
      <c r="AL887" s="63"/>
      <c r="AM887" s="63"/>
      <c r="AN887" s="63"/>
      <c r="AO887" s="63"/>
      <c r="AP887" s="63"/>
      <c r="AQ887" s="63"/>
      <c r="AR887" s="63"/>
      <c r="AS887" s="63"/>
      <c r="AT887" s="63"/>
      <c r="AU887" s="63"/>
      <c r="AV887" s="63"/>
      <c r="AW887" s="63"/>
      <c r="AX887" s="63"/>
      <c r="AY887" s="63"/>
    </row>
    <row r="888" spans="1:51" ht="14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  <c r="AA888" s="63"/>
      <c r="AB888" s="63"/>
      <c r="AC888" s="63"/>
      <c r="AD888" s="63"/>
      <c r="AE888" s="63"/>
      <c r="AF888" s="63"/>
      <c r="AG888" s="63"/>
      <c r="AH888" s="63"/>
      <c r="AI888" s="63"/>
      <c r="AJ888" s="63"/>
      <c r="AK888" s="63"/>
      <c r="AL888" s="63"/>
      <c r="AM888" s="63"/>
      <c r="AN888" s="63"/>
      <c r="AO888" s="63"/>
      <c r="AP888" s="63"/>
      <c r="AQ888" s="63"/>
      <c r="AR888" s="63"/>
      <c r="AS888" s="63"/>
      <c r="AT888" s="63"/>
      <c r="AU888" s="63"/>
      <c r="AV888" s="63"/>
      <c r="AW888" s="63"/>
      <c r="AX888" s="63"/>
      <c r="AY888" s="63"/>
    </row>
    <row r="889" spans="1:51" ht="14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  <c r="AA889" s="63"/>
      <c r="AB889" s="63"/>
      <c r="AC889" s="63"/>
      <c r="AD889" s="63"/>
      <c r="AE889" s="63"/>
      <c r="AF889" s="63"/>
      <c r="AG889" s="63"/>
      <c r="AH889" s="63"/>
      <c r="AI889" s="63"/>
      <c r="AJ889" s="63"/>
      <c r="AK889" s="63"/>
      <c r="AL889" s="63"/>
      <c r="AM889" s="63"/>
      <c r="AN889" s="63"/>
      <c r="AO889" s="63"/>
      <c r="AP889" s="63"/>
      <c r="AQ889" s="63"/>
      <c r="AR889" s="63"/>
      <c r="AS889" s="63"/>
      <c r="AT889" s="63"/>
      <c r="AU889" s="63"/>
      <c r="AV889" s="63"/>
      <c r="AW889" s="63"/>
      <c r="AX889" s="63"/>
      <c r="AY889" s="63"/>
    </row>
    <row r="890" spans="1:51" ht="14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  <c r="AA890" s="63"/>
      <c r="AB890" s="63"/>
      <c r="AC890" s="63"/>
      <c r="AD890" s="63"/>
      <c r="AE890" s="63"/>
      <c r="AF890" s="63"/>
      <c r="AG890" s="63"/>
      <c r="AH890" s="63"/>
      <c r="AI890" s="63"/>
      <c r="AJ890" s="63"/>
      <c r="AK890" s="63"/>
      <c r="AL890" s="63"/>
      <c r="AM890" s="63"/>
      <c r="AN890" s="63"/>
      <c r="AO890" s="63"/>
      <c r="AP890" s="63"/>
      <c r="AQ890" s="63"/>
      <c r="AR890" s="63"/>
      <c r="AS890" s="63"/>
      <c r="AT890" s="63"/>
      <c r="AU890" s="63"/>
      <c r="AV890" s="63"/>
      <c r="AW890" s="63"/>
      <c r="AX890" s="63"/>
      <c r="AY890" s="63"/>
    </row>
    <row r="891" spans="1:51" ht="14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  <c r="AA891" s="63"/>
      <c r="AB891" s="63"/>
      <c r="AC891" s="63"/>
      <c r="AD891" s="63"/>
      <c r="AE891" s="63"/>
      <c r="AF891" s="63"/>
      <c r="AG891" s="63"/>
      <c r="AH891" s="63"/>
      <c r="AI891" s="63"/>
      <c r="AJ891" s="63"/>
      <c r="AK891" s="63"/>
      <c r="AL891" s="63"/>
      <c r="AM891" s="63"/>
      <c r="AN891" s="63"/>
      <c r="AO891" s="63"/>
      <c r="AP891" s="63"/>
      <c r="AQ891" s="63"/>
      <c r="AR891" s="63"/>
      <c r="AS891" s="63"/>
      <c r="AT891" s="63"/>
      <c r="AU891" s="63"/>
      <c r="AV891" s="63"/>
      <c r="AW891" s="63"/>
      <c r="AX891" s="63"/>
      <c r="AY891" s="63"/>
    </row>
    <row r="892" spans="1:51" ht="14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  <c r="AA892" s="63"/>
      <c r="AB892" s="63"/>
      <c r="AC892" s="63"/>
      <c r="AD892" s="63"/>
      <c r="AE892" s="63"/>
      <c r="AF892" s="63"/>
      <c r="AG892" s="63"/>
      <c r="AH892" s="63"/>
      <c r="AI892" s="63"/>
      <c r="AJ892" s="63"/>
      <c r="AK892" s="63"/>
      <c r="AL892" s="63"/>
      <c r="AM892" s="63"/>
      <c r="AN892" s="63"/>
      <c r="AO892" s="63"/>
      <c r="AP892" s="63"/>
      <c r="AQ892" s="63"/>
      <c r="AR892" s="63"/>
      <c r="AS892" s="63"/>
      <c r="AT892" s="63"/>
      <c r="AU892" s="63"/>
      <c r="AV892" s="63"/>
      <c r="AW892" s="63"/>
      <c r="AX892" s="63"/>
      <c r="AY892" s="63"/>
    </row>
    <row r="893" spans="1:51" ht="14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  <c r="AA893" s="63"/>
      <c r="AB893" s="63"/>
      <c r="AC893" s="63"/>
      <c r="AD893" s="63"/>
      <c r="AE893" s="63"/>
      <c r="AF893" s="63"/>
      <c r="AG893" s="63"/>
      <c r="AH893" s="63"/>
      <c r="AI893" s="63"/>
      <c r="AJ893" s="63"/>
      <c r="AK893" s="63"/>
      <c r="AL893" s="63"/>
      <c r="AM893" s="63"/>
      <c r="AN893" s="63"/>
      <c r="AO893" s="63"/>
      <c r="AP893" s="63"/>
      <c r="AQ893" s="63"/>
      <c r="AR893" s="63"/>
      <c r="AS893" s="63"/>
      <c r="AT893" s="63"/>
      <c r="AU893" s="63"/>
      <c r="AV893" s="63"/>
      <c r="AW893" s="63"/>
      <c r="AX893" s="63"/>
      <c r="AY893" s="63"/>
    </row>
    <row r="894" spans="1:51" ht="14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  <c r="AA894" s="63"/>
      <c r="AB894" s="63"/>
      <c r="AC894" s="63"/>
      <c r="AD894" s="63"/>
      <c r="AE894" s="63"/>
      <c r="AF894" s="63"/>
      <c r="AG894" s="63"/>
      <c r="AH894" s="63"/>
      <c r="AI894" s="63"/>
      <c r="AJ894" s="63"/>
      <c r="AK894" s="63"/>
      <c r="AL894" s="63"/>
      <c r="AM894" s="63"/>
      <c r="AN894" s="63"/>
      <c r="AO894" s="63"/>
      <c r="AP894" s="63"/>
      <c r="AQ894" s="63"/>
      <c r="AR894" s="63"/>
      <c r="AS894" s="63"/>
      <c r="AT894" s="63"/>
      <c r="AU894" s="63"/>
      <c r="AV894" s="63"/>
      <c r="AW894" s="63"/>
      <c r="AX894" s="63"/>
      <c r="AY894" s="63"/>
    </row>
    <row r="895" spans="1:51" ht="14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  <c r="AA895" s="63"/>
      <c r="AB895" s="63"/>
      <c r="AC895" s="63"/>
      <c r="AD895" s="63"/>
      <c r="AE895" s="63"/>
      <c r="AF895" s="63"/>
      <c r="AG895" s="63"/>
      <c r="AH895" s="63"/>
      <c r="AI895" s="63"/>
      <c r="AJ895" s="63"/>
      <c r="AK895" s="63"/>
      <c r="AL895" s="63"/>
      <c r="AM895" s="63"/>
      <c r="AN895" s="63"/>
      <c r="AO895" s="63"/>
      <c r="AP895" s="63"/>
      <c r="AQ895" s="63"/>
      <c r="AR895" s="63"/>
      <c r="AS895" s="63"/>
      <c r="AT895" s="63"/>
      <c r="AU895" s="63"/>
      <c r="AV895" s="63"/>
      <c r="AW895" s="63"/>
      <c r="AX895" s="63"/>
      <c r="AY895" s="63"/>
    </row>
    <row r="896" spans="1:51" ht="14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  <c r="AA896" s="63"/>
      <c r="AB896" s="63"/>
      <c r="AC896" s="63"/>
      <c r="AD896" s="63"/>
      <c r="AE896" s="63"/>
      <c r="AF896" s="63"/>
      <c r="AG896" s="63"/>
      <c r="AH896" s="63"/>
      <c r="AI896" s="63"/>
      <c r="AJ896" s="63"/>
      <c r="AK896" s="63"/>
      <c r="AL896" s="63"/>
      <c r="AM896" s="63"/>
      <c r="AN896" s="63"/>
      <c r="AO896" s="63"/>
      <c r="AP896" s="63"/>
      <c r="AQ896" s="63"/>
      <c r="AR896" s="63"/>
      <c r="AS896" s="63"/>
      <c r="AT896" s="63"/>
      <c r="AU896" s="63"/>
      <c r="AV896" s="63"/>
      <c r="AW896" s="63"/>
      <c r="AX896" s="63"/>
      <c r="AY896" s="63"/>
    </row>
    <row r="897" spans="1:51" ht="14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  <c r="AA897" s="63"/>
      <c r="AB897" s="63"/>
      <c r="AC897" s="63"/>
      <c r="AD897" s="63"/>
      <c r="AE897" s="63"/>
      <c r="AF897" s="63"/>
      <c r="AG897" s="63"/>
      <c r="AH897" s="63"/>
      <c r="AI897" s="63"/>
      <c r="AJ897" s="63"/>
      <c r="AK897" s="63"/>
      <c r="AL897" s="63"/>
      <c r="AM897" s="63"/>
      <c r="AN897" s="63"/>
      <c r="AO897" s="63"/>
      <c r="AP897" s="63"/>
      <c r="AQ897" s="63"/>
      <c r="AR897" s="63"/>
      <c r="AS897" s="63"/>
      <c r="AT897" s="63"/>
      <c r="AU897" s="63"/>
      <c r="AV897" s="63"/>
      <c r="AW897" s="63"/>
      <c r="AX897" s="63"/>
      <c r="AY897" s="63"/>
    </row>
    <row r="898" spans="1:51" ht="14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  <c r="AA898" s="63"/>
      <c r="AB898" s="63"/>
      <c r="AC898" s="63"/>
      <c r="AD898" s="63"/>
      <c r="AE898" s="63"/>
      <c r="AF898" s="63"/>
      <c r="AG898" s="63"/>
      <c r="AH898" s="63"/>
      <c r="AI898" s="63"/>
      <c r="AJ898" s="63"/>
      <c r="AK898" s="63"/>
      <c r="AL898" s="63"/>
      <c r="AM898" s="63"/>
      <c r="AN898" s="63"/>
      <c r="AO898" s="63"/>
      <c r="AP898" s="63"/>
      <c r="AQ898" s="63"/>
      <c r="AR898" s="63"/>
      <c r="AS898" s="63"/>
      <c r="AT898" s="63"/>
      <c r="AU898" s="63"/>
      <c r="AV898" s="63"/>
      <c r="AW898" s="63"/>
      <c r="AX898" s="63"/>
      <c r="AY898" s="63"/>
    </row>
    <row r="899" spans="1:51" ht="14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  <c r="AA899" s="63"/>
      <c r="AB899" s="63"/>
      <c r="AC899" s="63"/>
      <c r="AD899" s="63"/>
      <c r="AE899" s="63"/>
      <c r="AF899" s="63"/>
      <c r="AG899" s="63"/>
      <c r="AH899" s="63"/>
      <c r="AI899" s="63"/>
      <c r="AJ899" s="63"/>
      <c r="AK899" s="63"/>
      <c r="AL899" s="63"/>
      <c r="AM899" s="63"/>
      <c r="AN899" s="63"/>
      <c r="AO899" s="63"/>
      <c r="AP899" s="63"/>
      <c r="AQ899" s="63"/>
      <c r="AR899" s="63"/>
      <c r="AS899" s="63"/>
      <c r="AT899" s="63"/>
      <c r="AU899" s="63"/>
      <c r="AV899" s="63"/>
      <c r="AW899" s="63"/>
      <c r="AX899" s="63"/>
      <c r="AY899" s="63"/>
    </row>
    <row r="900" spans="1:51" ht="14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  <c r="AA900" s="63"/>
      <c r="AB900" s="63"/>
      <c r="AC900" s="63"/>
      <c r="AD900" s="63"/>
      <c r="AE900" s="63"/>
      <c r="AF900" s="63"/>
      <c r="AG900" s="63"/>
      <c r="AH900" s="63"/>
      <c r="AI900" s="63"/>
      <c r="AJ900" s="63"/>
      <c r="AK900" s="63"/>
      <c r="AL900" s="63"/>
      <c r="AM900" s="63"/>
      <c r="AN900" s="63"/>
      <c r="AO900" s="63"/>
      <c r="AP900" s="63"/>
      <c r="AQ900" s="63"/>
      <c r="AR900" s="63"/>
      <c r="AS900" s="63"/>
      <c r="AT900" s="63"/>
      <c r="AU900" s="63"/>
      <c r="AV900" s="63"/>
      <c r="AW900" s="63"/>
      <c r="AX900" s="63"/>
      <c r="AY900" s="63"/>
    </row>
    <row r="901" spans="1:51" ht="14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  <c r="AA901" s="63"/>
      <c r="AB901" s="63"/>
      <c r="AC901" s="63"/>
      <c r="AD901" s="63"/>
      <c r="AE901" s="63"/>
      <c r="AF901" s="63"/>
      <c r="AG901" s="63"/>
      <c r="AH901" s="63"/>
      <c r="AI901" s="63"/>
      <c r="AJ901" s="63"/>
      <c r="AK901" s="63"/>
      <c r="AL901" s="63"/>
      <c r="AM901" s="63"/>
      <c r="AN901" s="63"/>
      <c r="AO901" s="63"/>
      <c r="AP901" s="63"/>
      <c r="AQ901" s="63"/>
      <c r="AR901" s="63"/>
      <c r="AS901" s="63"/>
      <c r="AT901" s="63"/>
      <c r="AU901" s="63"/>
      <c r="AV901" s="63"/>
      <c r="AW901" s="63"/>
      <c r="AX901" s="63"/>
      <c r="AY901" s="63"/>
    </row>
    <row r="902" spans="1:51" ht="14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  <c r="AA902" s="63"/>
      <c r="AB902" s="63"/>
      <c r="AC902" s="63"/>
      <c r="AD902" s="63"/>
      <c r="AE902" s="63"/>
      <c r="AF902" s="63"/>
      <c r="AG902" s="63"/>
      <c r="AH902" s="63"/>
      <c r="AI902" s="63"/>
      <c r="AJ902" s="63"/>
      <c r="AK902" s="63"/>
      <c r="AL902" s="63"/>
      <c r="AM902" s="63"/>
      <c r="AN902" s="63"/>
      <c r="AO902" s="63"/>
      <c r="AP902" s="63"/>
      <c r="AQ902" s="63"/>
      <c r="AR902" s="63"/>
      <c r="AS902" s="63"/>
      <c r="AT902" s="63"/>
      <c r="AU902" s="63"/>
      <c r="AV902" s="63"/>
      <c r="AW902" s="63"/>
      <c r="AX902" s="63"/>
      <c r="AY902" s="63"/>
    </row>
    <row r="903" spans="1:51" ht="14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  <c r="AA903" s="63"/>
      <c r="AB903" s="63"/>
      <c r="AC903" s="63"/>
      <c r="AD903" s="63"/>
      <c r="AE903" s="63"/>
      <c r="AF903" s="63"/>
      <c r="AG903" s="63"/>
      <c r="AH903" s="63"/>
      <c r="AI903" s="63"/>
      <c r="AJ903" s="63"/>
      <c r="AK903" s="63"/>
      <c r="AL903" s="63"/>
      <c r="AM903" s="63"/>
      <c r="AN903" s="63"/>
      <c r="AO903" s="63"/>
      <c r="AP903" s="63"/>
      <c r="AQ903" s="63"/>
      <c r="AR903" s="63"/>
      <c r="AS903" s="63"/>
      <c r="AT903" s="63"/>
      <c r="AU903" s="63"/>
      <c r="AV903" s="63"/>
      <c r="AW903" s="63"/>
      <c r="AX903" s="63"/>
      <c r="AY903" s="63"/>
    </row>
    <row r="904" spans="1:51" ht="14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  <c r="AA904" s="63"/>
      <c r="AB904" s="63"/>
      <c r="AC904" s="63"/>
      <c r="AD904" s="63"/>
      <c r="AE904" s="63"/>
      <c r="AF904" s="63"/>
      <c r="AG904" s="63"/>
      <c r="AH904" s="63"/>
      <c r="AI904" s="63"/>
      <c r="AJ904" s="63"/>
      <c r="AK904" s="63"/>
      <c r="AL904" s="63"/>
      <c r="AM904" s="63"/>
      <c r="AN904" s="63"/>
      <c r="AO904" s="63"/>
      <c r="AP904" s="63"/>
      <c r="AQ904" s="63"/>
      <c r="AR904" s="63"/>
      <c r="AS904" s="63"/>
      <c r="AT904" s="63"/>
      <c r="AU904" s="63"/>
      <c r="AV904" s="63"/>
      <c r="AW904" s="63"/>
      <c r="AX904" s="63"/>
      <c r="AY904" s="63"/>
    </row>
    <row r="905" spans="1:51" ht="14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  <c r="AA905" s="63"/>
      <c r="AB905" s="63"/>
      <c r="AC905" s="63"/>
      <c r="AD905" s="63"/>
      <c r="AE905" s="63"/>
      <c r="AF905" s="63"/>
      <c r="AG905" s="63"/>
      <c r="AH905" s="63"/>
      <c r="AI905" s="63"/>
      <c r="AJ905" s="63"/>
      <c r="AK905" s="63"/>
      <c r="AL905" s="63"/>
      <c r="AM905" s="63"/>
      <c r="AN905" s="63"/>
      <c r="AO905" s="63"/>
      <c r="AP905" s="63"/>
      <c r="AQ905" s="63"/>
      <c r="AR905" s="63"/>
      <c r="AS905" s="63"/>
      <c r="AT905" s="63"/>
      <c r="AU905" s="63"/>
      <c r="AV905" s="63"/>
      <c r="AW905" s="63"/>
      <c r="AX905" s="63"/>
      <c r="AY905" s="63"/>
    </row>
    <row r="906" spans="1:51" ht="14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  <c r="AA906" s="63"/>
      <c r="AB906" s="63"/>
      <c r="AC906" s="63"/>
      <c r="AD906" s="63"/>
      <c r="AE906" s="63"/>
      <c r="AF906" s="63"/>
      <c r="AG906" s="63"/>
      <c r="AH906" s="63"/>
      <c r="AI906" s="63"/>
      <c r="AJ906" s="63"/>
      <c r="AK906" s="63"/>
      <c r="AL906" s="63"/>
      <c r="AM906" s="63"/>
      <c r="AN906" s="63"/>
      <c r="AO906" s="63"/>
      <c r="AP906" s="63"/>
      <c r="AQ906" s="63"/>
      <c r="AR906" s="63"/>
      <c r="AS906" s="63"/>
      <c r="AT906" s="63"/>
      <c r="AU906" s="63"/>
      <c r="AV906" s="63"/>
      <c r="AW906" s="63"/>
      <c r="AX906" s="63"/>
      <c r="AY906" s="63"/>
    </row>
    <row r="907" spans="1:51" ht="14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  <c r="AA907" s="63"/>
      <c r="AB907" s="63"/>
      <c r="AC907" s="63"/>
      <c r="AD907" s="63"/>
      <c r="AE907" s="63"/>
      <c r="AF907" s="63"/>
      <c r="AG907" s="63"/>
      <c r="AH907" s="63"/>
      <c r="AI907" s="63"/>
      <c r="AJ907" s="63"/>
      <c r="AK907" s="63"/>
      <c r="AL907" s="63"/>
      <c r="AM907" s="63"/>
      <c r="AN907" s="63"/>
      <c r="AO907" s="63"/>
      <c r="AP907" s="63"/>
      <c r="AQ907" s="63"/>
      <c r="AR907" s="63"/>
      <c r="AS907" s="63"/>
      <c r="AT907" s="63"/>
      <c r="AU907" s="63"/>
      <c r="AV907" s="63"/>
      <c r="AW907" s="63"/>
      <c r="AX907" s="63"/>
      <c r="AY907" s="63"/>
    </row>
    <row r="908" spans="1:51" ht="14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  <c r="AA908" s="63"/>
      <c r="AB908" s="63"/>
      <c r="AC908" s="63"/>
      <c r="AD908" s="63"/>
      <c r="AE908" s="63"/>
      <c r="AF908" s="63"/>
      <c r="AG908" s="63"/>
      <c r="AH908" s="63"/>
      <c r="AI908" s="63"/>
      <c r="AJ908" s="63"/>
      <c r="AK908" s="63"/>
      <c r="AL908" s="63"/>
      <c r="AM908" s="63"/>
      <c r="AN908" s="63"/>
      <c r="AO908" s="63"/>
      <c r="AP908" s="63"/>
      <c r="AQ908" s="63"/>
      <c r="AR908" s="63"/>
      <c r="AS908" s="63"/>
      <c r="AT908" s="63"/>
      <c r="AU908" s="63"/>
      <c r="AV908" s="63"/>
      <c r="AW908" s="63"/>
      <c r="AX908" s="63"/>
      <c r="AY908" s="63"/>
    </row>
    <row r="909" spans="1:51" ht="14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  <c r="AA909" s="63"/>
      <c r="AB909" s="63"/>
      <c r="AC909" s="63"/>
      <c r="AD909" s="63"/>
      <c r="AE909" s="63"/>
      <c r="AF909" s="63"/>
      <c r="AG909" s="63"/>
      <c r="AH909" s="63"/>
      <c r="AI909" s="63"/>
      <c r="AJ909" s="63"/>
      <c r="AK909" s="63"/>
      <c r="AL909" s="63"/>
      <c r="AM909" s="63"/>
      <c r="AN909" s="63"/>
      <c r="AO909" s="63"/>
      <c r="AP909" s="63"/>
      <c r="AQ909" s="63"/>
      <c r="AR909" s="63"/>
      <c r="AS909" s="63"/>
      <c r="AT909" s="63"/>
      <c r="AU909" s="63"/>
      <c r="AV909" s="63"/>
      <c r="AW909" s="63"/>
      <c r="AX909" s="63"/>
      <c r="AY909" s="63"/>
    </row>
    <row r="910" spans="1:51" ht="14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  <c r="AA910" s="63"/>
      <c r="AB910" s="63"/>
      <c r="AC910" s="63"/>
      <c r="AD910" s="63"/>
      <c r="AE910" s="63"/>
      <c r="AF910" s="63"/>
      <c r="AG910" s="63"/>
      <c r="AH910" s="63"/>
      <c r="AI910" s="63"/>
      <c r="AJ910" s="63"/>
      <c r="AK910" s="63"/>
      <c r="AL910" s="63"/>
      <c r="AM910" s="63"/>
      <c r="AN910" s="63"/>
      <c r="AO910" s="63"/>
      <c r="AP910" s="63"/>
      <c r="AQ910" s="63"/>
      <c r="AR910" s="63"/>
      <c r="AS910" s="63"/>
      <c r="AT910" s="63"/>
      <c r="AU910" s="63"/>
      <c r="AV910" s="63"/>
      <c r="AW910" s="63"/>
      <c r="AX910" s="63"/>
      <c r="AY910" s="63"/>
    </row>
    <row r="911" spans="1:51" ht="14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  <c r="AA911" s="63"/>
      <c r="AB911" s="63"/>
      <c r="AC911" s="63"/>
      <c r="AD911" s="63"/>
      <c r="AE911" s="63"/>
      <c r="AF911" s="63"/>
      <c r="AG911" s="63"/>
      <c r="AH911" s="63"/>
      <c r="AI911" s="63"/>
      <c r="AJ911" s="63"/>
      <c r="AK911" s="63"/>
      <c r="AL911" s="63"/>
      <c r="AM911" s="63"/>
      <c r="AN911" s="63"/>
      <c r="AO911" s="63"/>
      <c r="AP911" s="63"/>
      <c r="AQ911" s="63"/>
      <c r="AR911" s="63"/>
      <c r="AS911" s="63"/>
      <c r="AT911" s="63"/>
      <c r="AU911" s="63"/>
      <c r="AV911" s="63"/>
      <c r="AW911" s="63"/>
      <c r="AX911" s="63"/>
      <c r="AY911" s="63"/>
    </row>
    <row r="912" spans="1:51" ht="14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  <c r="AA912" s="63"/>
      <c r="AB912" s="63"/>
      <c r="AC912" s="63"/>
      <c r="AD912" s="63"/>
      <c r="AE912" s="63"/>
      <c r="AF912" s="63"/>
      <c r="AG912" s="63"/>
      <c r="AH912" s="63"/>
      <c r="AI912" s="63"/>
      <c r="AJ912" s="63"/>
      <c r="AK912" s="63"/>
      <c r="AL912" s="63"/>
      <c r="AM912" s="63"/>
      <c r="AN912" s="63"/>
      <c r="AO912" s="63"/>
      <c r="AP912" s="63"/>
      <c r="AQ912" s="63"/>
      <c r="AR912" s="63"/>
      <c r="AS912" s="63"/>
      <c r="AT912" s="63"/>
      <c r="AU912" s="63"/>
      <c r="AV912" s="63"/>
      <c r="AW912" s="63"/>
      <c r="AX912" s="63"/>
      <c r="AY912" s="63"/>
    </row>
    <row r="913" spans="1:51" ht="14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  <c r="AA913" s="63"/>
      <c r="AB913" s="63"/>
      <c r="AC913" s="63"/>
      <c r="AD913" s="63"/>
      <c r="AE913" s="63"/>
      <c r="AF913" s="63"/>
      <c r="AG913" s="63"/>
      <c r="AH913" s="63"/>
      <c r="AI913" s="63"/>
      <c r="AJ913" s="63"/>
      <c r="AK913" s="63"/>
      <c r="AL913" s="63"/>
      <c r="AM913" s="63"/>
      <c r="AN913" s="63"/>
      <c r="AO913" s="63"/>
      <c r="AP913" s="63"/>
      <c r="AQ913" s="63"/>
      <c r="AR913" s="63"/>
      <c r="AS913" s="63"/>
      <c r="AT913" s="63"/>
      <c r="AU913" s="63"/>
      <c r="AV913" s="63"/>
      <c r="AW913" s="63"/>
      <c r="AX913" s="63"/>
      <c r="AY913" s="63"/>
    </row>
    <row r="914" spans="1:51" ht="14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  <c r="AA914" s="63"/>
      <c r="AB914" s="63"/>
      <c r="AC914" s="63"/>
      <c r="AD914" s="63"/>
      <c r="AE914" s="63"/>
      <c r="AF914" s="63"/>
      <c r="AG914" s="63"/>
      <c r="AH914" s="63"/>
      <c r="AI914" s="63"/>
      <c r="AJ914" s="63"/>
      <c r="AK914" s="63"/>
      <c r="AL914" s="63"/>
      <c r="AM914" s="63"/>
      <c r="AN914" s="63"/>
      <c r="AO914" s="63"/>
      <c r="AP914" s="63"/>
      <c r="AQ914" s="63"/>
      <c r="AR914" s="63"/>
      <c r="AS914" s="63"/>
      <c r="AT914" s="63"/>
      <c r="AU914" s="63"/>
      <c r="AV914" s="63"/>
      <c r="AW914" s="63"/>
      <c r="AX914" s="63"/>
      <c r="AY914" s="63"/>
    </row>
    <row r="915" spans="1:51" ht="14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  <c r="AA915" s="63"/>
      <c r="AB915" s="63"/>
      <c r="AC915" s="63"/>
      <c r="AD915" s="63"/>
      <c r="AE915" s="63"/>
      <c r="AF915" s="63"/>
      <c r="AG915" s="63"/>
      <c r="AH915" s="63"/>
      <c r="AI915" s="63"/>
      <c r="AJ915" s="63"/>
      <c r="AK915" s="63"/>
      <c r="AL915" s="63"/>
      <c r="AM915" s="63"/>
      <c r="AN915" s="63"/>
      <c r="AO915" s="63"/>
      <c r="AP915" s="63"/>
      <c r="AQ915" s="63"/>
      <c r="AR915" s="63"/>
      <c r="AS915" s="63"/>
      <c r="AT915" s="63"/>
      <c r="AU915" s="63"/>
      <c r="AV915" s="63"/>
      <c r="AW915" s="63"/>
      <c r="AX915" s="63"/>
      <c r="AY915" s="63"/>
    </row>
    <row r="916" spans="1:51" ht="14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  <c r="AA916" s="63"/>
      <c r="AB916" s="63"/>
      <c r="AC916" s="63"/>
      <c r="AD916" s="63"/>
      <c r="AE916" s="63"/>
      <c r="AF916" s="63"/>
      <c r="AG916" s="63"/>
      <c r="AH916" s="63"/>
      <c r="AI916" s="63"/>
      <c r="AJ916" s="63"/>
      <c r="AK916" s="63"/>
      <c r="AL916" s="63"/>
      <c r="AM916" s="63"/>
      <c r="AN916" s="63"/>
      <c r="AO916" s="63"/>
      <c r="AP916" s="63"/>
      <c r="AQ916" s="63"/>
      <c r="AR916" s="63"/>
      <c r="AS916" s="63"/>
      <c r="AT916" s="63"/>
      <c r="AU916" s="63"/>
      <c r="AV916" s="63"/>
      <c r="AW916" s="63"/>
      <c r="AX916" s="63"/>
      <c r="AY916" s="63"/>
    </row>
    <row r="917" spans="1:51" ht="14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  <c r="AA917" s="63"/>
      <c r="AB917" s="63"/>
      <c r="AC917" s="63"/>
      <c r="AD917" s="63"/>
      <c r="AE917" s="63"/>
      <c r="AF917" s="63"/>
      <c r="AG917" s="63"/>
      <c r="AH917" s="63"/>
      <c r="AI917" s="63"/>
      <c r="AJ917" s="63"/>
      <c r="AK917" s="63"/>
      <c r="AL917" s="63"/>
      <c r="AM917" s="63"/>
      <c r="AN917" s="63"/>
      <c r="AO917" s="63"/>
      <c r="AP917" s="63"/>
      <c r="AQ917" s="63"/>
      <c r="AR917" s="63"/>
      <c r="AS917" s="63"/>
      <c r="AT917" s="63"/>
      <c r="AU917" s="63"/>
      <c r="AV917" s="63"/>
      <c r="AW917" s="63"/>
      <c r="AX917" s="63"/>
      <c r="AY917" s="63"/>
    </row>
    <row r="918" spans="1:51" ht="14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  <c r="AA918" s="63"/>
      <c r="AB918" s="63"/>
      <c r="AC918" s="63"/>
      <c r="AD918" s="63"/>
      <c r="AE918" s="63"/>
      <c r="AF918" s="63"/>
      <c r="AG918" s="63"/>
      <c r="AH918" s="63"/>
      <c r="AI918" s="63"/>
      <c r="AJ918" s="63"/>
      <c r="AK918" s="63"/>
      <c r="AL918" s="63"/>
      <c r="AM918" s="63"/>
      <c r="AN918" s="63"/>
      <c r="AO918" s="63"/>
      <c r="AP918" s="63"/>
      <c r="AQ918" s="63"/>
      <c r="AR918" s="63"/>
      <c r="AS918" s="63"/>
      <c r="AT918" s="63"/>
      <c r="AU918" s="63"/>
      <c r="AV918" s="63"/>
      <c r="AW918" s="63"/>
      <c r="AX918" s="63"/>
      <c r="AY918" s="63"/>
    </row>
    <row r="919" spans="1:51" ht="14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  <c r="AA919" s="63"/>
      <c r="AB919" s="63"/>
      <c r="AC919" s="63"/>
      <c r="AD919" s="63"/>
      <c r="AE919" s="63"/>
      <c r="AF919" s="63"/>
      <c r="AG919" s="63"/>
      <c r="AH919" s="63"/>
      <c r="AI919" s="63"/>
      <c r="AJ919" s="63"/>
      <c r="AK919" s="63"/>
      <c r="AL919" s="63"/>
      <c r="AM919" s="63"/>
      <c r="AN919" s="63"/>
      <c r="AO919" s="63"/>
      <c r="AP919" s="63"/>
      <c r="AQ919" s="63"/>
      <c r="AR919" s="63"/>
      <c r="AS919" s="63"/>
      <c r="AT919" s="63"/>
      <c r="AU919" s="63"/>
      <c r="AV919" s="63"/>
      <c r="AW919" s="63"/>
      <c r="AX919" s="63"/>
      <c r="AY919" s="63"/>
    </row>
    <row r="920" spans="1:51" ht="14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  <c r="AA920" s="63"/>
      <c r="AB920" s="63"/>
      <c r="AC920" s="63"/>
      <c r="AD920" s="63"/>
      <c r="AE920" s="63"/>
      <c r="AF920" s="63"/>
      <c r="AG920" s="63"/>
      <c r="AH920" s="63"/>
      <c r="AI920" s="63"/>
      <c r="AJ920" s="63"/>
      <c r="AK920" s="63"/>
      <c r="AL920" s="63"/>
      <c r="AM920" s="63"/>
      <c r="AN920" s="63"/>
      <c r="AO920" s="63"/>
      <c r="AP920" s="63"/>
      <c r="AQ920" s="63"/>
      <c r="AR920" s="63"/>
      <c r="AS920" s="63"/>
      <c r="AT920" s="63"/>
      <c r="AU920" s="63"/>
      <c r="AV920" s="63"/>
      <c r="AW920" s="63"/>
      <c r="AX920" s="63"/>
      <c r="AY920" s="63"/>
    </row>
    <row r="921" spans="1:51" ht="14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  <c r="AA921" s="63"/>
      <c r="AB921" s="63"/>
      <c r="AC921" s="63"/>
      <c r="AD921" s="63"/>
      <c r="AE921" s="63"/>
      <c r="AF921" s="63"/>
      <c r="AG921" s="63"/>
      <c r="AH921" s="63"/>
      <c r="AI921" s="63"/>
      <c r="AJ921" s="63"/>
      <c r="AK921" s="63"/>
      <c r="AL921" s="63"/>
      <c r="AM921" s="63"/>
      <c r="AN921" s="63"/>
      <c r="AO921" s="63"/>
      <c r="AP921" s="63"/>
      <c r="AQ921" s="63"/>
      <c r="AR921" s="63"/>
      <c r="AS921" s="63"/>
      <c r="AT921" s="63"/>
      <c r="AU921" s="63"/>
      <c r="AV921" s="63"/>
      <c r="AW921" s="63"/>
      <c r="AX921" s="63"/>
      <c r="AY921" s="63"/>
    </row>
    <row r="922" spans="1:51" ht="14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  <c r="AA922" s="63"/>
      <c r="AB922" s="63"/>
      <c r="AC922" s="63"/>
      <c r="AD922" s="63"/>
      <c r="AE922" s="63"/>
      <c r="AF922" s="63"/>
      <c r="AG922" s="63"/>
      <c r="AH922" s="63"/>
      <c r="AI922" s="63"/>
      <c r="AJ922" s="63"/>
      <c r="AK922" s="63"/>
      <c r="AL922" s="63"/>
      <c r="AM922" s="63"/>
      <c r="AN922" s="63"/>
      <c r="AO922" s="63"/>
      <c r="AP922" s="63"/>
      <c r="AQ922" s="63"/>
      <c r="AR922" s="63"/>
      <c r="AS922" s="63"/>
      <c r="AT922" s="63"/>
      <c r="AU922" s="63"/>
      <c r="AV922" s="63"/>
      <c r="AW922" s="63"/>
      <c r="AX922" s="63"/>
      <c r="AY922" s="63"/>
    </row>
    <row r="923" spans="1:51" ht="14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  <c r="AA923" s="63"/>
      <c r="AB923" s="63"/>
      <c r="AC923" s="63"/>
      <c r="AD923" s="63"/>
      <c r="AE923" s="63"/>
      <c r="AF923" s="63"/>
      <c r="AG923" s="63"/>
      <c r="AH923" s="63"/>
      <c r="AI923" s="63"/>
      <c r="AJ923" s="63"/>
      <c r="AK923" s="63"/>
      <c r="AL923" s="63"/>
      <c r="AM923" s="63"/>
      <c r="AN923" s="63"/>
      <c r="AO923" s="63"/>
      <c r="AP923" s="63"/>
      <c r="AQ923" s="63"/>
      <c r="AR923" s="63"/>
      <c r="AS923" s="63"/>
      <c r="AT923" s="63"/>
      <c r="AU923" s="63"/>
      <c r="AV923" s="63"/>
      <c r="AW923" s="63"/>
      <c r="AX923" s="63"/>
      <c r="AY923" s="63"/>
    </row>
    <row r="924" spans="1:51" ht="14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  <c r="AA924" s="63"/>
      <c r="AB924" s="63"/>
      <c r="AC924" s="63"/>
      <c r="AD924" s="63"/>
      <c r="AE924" s="63"/>
      <c r="AF924" s="63"/>
      <c r="AG924" s="63"/>
      <c r="AH924" s="63"/>
      <c r="AI924" s="63"/>
      <c r="AJ924" s="63"/>
      <c r="AK924" s="63"/>
      <c r="AL924" s="63"/>
      <c r="AM924" s="63"/>
      <c r="AN924" s="63"/>
      <c r="AO924" s="63"/>
      <c r="AP924" s="63"/>
      <c r="AQ924" s="63"/>
      <c r="AR924" s="63"/>
      <c r="AS924" s="63"/>
      <c r="AT924" s="63"/>
      <c r="AU924" s="63"/>
      <c r="AV924" s="63"/>
      <c r="AW924" s="63"/>
      <c r="AX924" s="63"/>
      <c r="AY924" s="63"/>
    </row>
    <row r="925" spans="1:51" ht="14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  <c r="AA925" s="63"/>
      <c r="AB925" s="63"/>
      <c r="AC925" s="63"/>
      <c r="AD925" s="63"/>
      <c r="AE925" s="63"/>
      <c r="AF925" s="63"/>
      <c r="AG925" s="63"/>
      <c r="AH925" s="63"/>
      <c r="AI925" s="63"/>
      <c r="AJ925" s="63"/>
      <c r="AK925" s="63"/>
      <c r="AL925" s="63"/>
      <c r="AM925" s="63"/>
      <c r="AN925" s="63"/>
      <c r="AO925" s="63"/>
      <c r="AP925" s="63"/>
      <c r="AQ925" s="63"/>
      <c r="AR925" s="63"/>
      <c r="AS925" s="63"/>
      <c r="AT925" s="63"/>
      <c r="AU925" s="63"/>
      <c r="AV925" s="63"/>
      <c r="AW925" s="63"/>
      <c r="AX925" s="63"/>
      <c r="AY925" s="63"/>
    </row>
    <row r="926" spans="1:51" ht="14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  <c r="AA926" s="63"/>
      <c r="AB926" s="63"/>
      <c r="AC926" s="63"/>
      <c r="AD926" s="63"/>
      <c r="AE926" s="63"/>
      <c r="AF926" s="63"/>
      <c r="AG926" s="63"/>
      <c r="AH926" s="63"/>
      <c r="AI926" s="63"/>
      <c r="AJ926" s="63"/>
      <c r="AK926" s="63"/>
      <c r="AL926" s="63"/>
      <c r="AM926" s="63"/>
      <c r="AN926" s="63"/>
      <c r="AO926" s="63"/>
      <c r="AP926" s="63"/>
      <c r="AQ926" s="63"/>
      <c r="AR926" s="63"/>
      <c r="AS926" s="63"/>
      <c r="AT926" s="63"/>
      <c r="AU926" s="63"/>
      <c r="AV926" s="63"/>
      <c r="AW926" s="63"/>
      <c r="AX926" s="63"/>
      <c r="AY926" s="63"/>
    </row>
    <row r="927" spans="1:51" ht="14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  <c r="AA927" s="63"/>
      <c r="AB927" s="63"/>
      <c r="AC927" s="63"/>
      <c r="AD927" s="63"/>
      <c r="AE927" s="63"/>
      <c r="AF927" s="63"/>
      <c r="AG927" s="63"/>
      <c r="AH927" s="63"/>
      <c r="AI927" s="63"/>
      <c r="AJ927" s="63"/>
      <c r="AK927" s="63"/>
      <c r="AL927" s="63"/>
      <c r="AM927" s="63"/>
      <c r="AN927" s="63"/>
      <c r="AO927" s="63"/>
      <c r="AP927" s="63"/>
      <c r="AQ927" s="63"/>
      <c r="AR927" s="63"/>
      <c r="AS927" s="63"/>
      <c r="AT927" s="63"/>
      <c r="AU927" s="63"/>
      <c r="AV927" s="63"/>
      <c r="AW927" s="63"/>
      <c r="AX927" s="63"/>
      <c r="AY927" s="63"/>
    </row>
    <row r="928" spans="1:51" ht="14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  <c r="AA928" s="63"/>
      <c r="AB928" s="63"/>
      <c r="AC928" s="63"/>
      <c r="AD928" s="63"/>
      <c r="AE928" s="63"/>
      <c r="AF928" s="63"/>
      <c r="AG928" s="63"/>
      <c r="AH928" s="63"/>
      <c r="AI928" s="63"/>
      <c r="AJ928" s="63"/>
      <c r="AK928" s="63"/>
      <c r="AL928" s="63"/>
      <c r="AM928" s="63"/>
      <c r="AN928" s="63"/>
      <c r="AO928" s="63"/>
      <c r="AP928" s="63"/>
      <c r="AQ928" s="63"/>
      <c r="AR928" s="63"/>
      <c r="AS928" s="63"/>
      <c r="AT928" s="63"/>
      <c r="AU928" s="63"/>
      <c r="AV928" s="63"/>
      <c r="AW928" s="63"/>
      <c r="AX928" s="63"/>
      <c r="AY928" s="63"/>
    </row>
    <row r="929" spans="1:51" ht="14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  <c r="AA929" s="63"/>
      <c r="AB929" s="63"/>
      <c r="AC929" s="63"/>
      <c r="AD929" s="63"/>
      <c r="AE929" s="63"/>
      <c r="AF929" s="63"/>
      <c r="AG929" s="63"/>
      <c r="AH929" s="63"/>
      <c r="AI929" s="63"/>
      <c r="AJ929" s="63"/>
      <c r="AK929" s="63"/>
      <c r="AL929" s="63"/>
      <c r="AM929" s="63"/>
      <c r="AN929" s="63"/>
      <c r="AO929" s="63"/>
      <c r="AP929" s="63"/>
      <c r="AQ929" s="63"/>
      <c r="AR929" s="63"/>
      <c r="AS929" s="63"/>
      <c r="AT929" s="63"/>
      <c r="AU929" s="63"/>
      <c r="AV929" s="63"/>
      <c r="AW929" s="63"/>
      <c r="AX929" s="63"/>
      <c r="AY929" s="63"/>
    </row>
    <row r="930" spans="1:51" ht="14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  <c r="AA930" s="63"/>
      <c r="AB930" s="63"/>
      <c r="AC930" s="63"/>
      <c r="AD930" s="63"/>
      <c r="AE930" s="63"/>
      <c r="AF930" s="63"/>
      <c r="AG930" s="63"/>
      <c r="AH930" s="63"/>
      <c r="AI930" s="63"/>
      <c r="AJ930" s="63"/>
      <c r="AK930" s="63"/>
      <c r="AL930" s="63"/>
      <c r="AM930" s="63"/>
      <c r="AN930" s="63"/>
      <c r="AO930" s="63"/>
      <c r="AP930" s="63"/>
      <c r="AQ930" s="63"/>
      <c r="AR930" s="63"/>
      <c r="AS930" s="63"/>
      <c r="AT930" s="63"/>
      <c r="AU930" s="63"/>
      <c r="AV930" s="63"/>
      <c r="AW930" s="63"/>
      <c r="AX930" s="63"/>
      <c r="AY930" s="63"/>
    </row>
    <row r="931" spans="1:51" ht="14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  <c r="AA931" s="63"/>
      <c r="AB931" s="63"/>
      <c r="AC931" s="63"/>
      <c r="AD931" s="63"/>
      <c r="AE931" s="63"/>
      <c r="AF931" s="63"/>
      <c r="AG931" s="63"/>
      <c r="AH931" s="63"/>
      <c r="AI931" s="63"/>
      <c r="AJ931" s="63"/>
      <c r="AK931" s="63"/>
      <c r="AL931" s="63"/>
      <c r="AM931" s="63"/>
      <c r="AN931" s="63"/>
      <c r="AO931" s="63"/>
      <c r="AP931" s="63"/>
      <c r="AQ931" s="63"/>
      <c r="AR931" s="63"/>
      <c r="AS931" s="63"/>
      <c r="AT931" s="63"/>
      <c r="AU931" s="63"/>
      <c r="AV931" s="63"/>
      <c r="AW931" s="63"/>
      <c r="AX931" s="63"/>
      <c r="AY931" s="63"/>
    </row>
    <row r="932" spans="1:51" ht="14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  <c r="AA932" s="63"/>
      <c r="AB932" s="63"/>
      <c r="AC932" s="63"/>
      <c r="AD932" s="63"/>
      <c r="AE932" s="63"/>
      <c r="AF932" s="63"/>
      <c r="AG932" s="63"/>
      <c r="AH932" s="63"/>
      <c r="AI932" s="63"/>
      <c r="AJ932" s="63"/>
      <c r="AK932" s="63"/>
      <c r="AL932" s="63"/>
      <c r="AM932" s="63"/>
      <c r="AN932" s="63"/>
      <c r="AO932" s="63"/>
      <c r="AP932" s="63"/>
      <c r="AQ932" s="63"/>
      <c r="AR932" s="63"/>
      <c r="AS932" s="63"/>
      <c r="AT932" s="63"/>
      <c r="AU932" s="63"/>
      <c r="AV932" s="63"/>
      <c r="AW932" s="63"/>
      <c r="AX932" s="63"/>
      <c r="AY932" s="63"/>
    </row>
    <row r="933" spans="1:51" ht="14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  <c r="AA933" s="63"/>
      <c r="AB933" s="63"/>
      <c r="AC933" s="63"/>
      <c r="AD933" s="63"/>
      <c r="AE933" s="63"/>
      <c r="AF933" s="63"/>
      <c r="AG933" s="63"/>
      <c r="AH933" s="63"/>
      <c r="AI933" s="63"/>
      <c r="AJ933" s="63"/>
      <c r="AK933" s="63"/>
      <c r="AL933" s="63"/>
      <c r="AM933" s="63"/>
      <c r="AN933" s="63"/>
      <c r="AO933" s="63"/>
      <c r="AP933" s="63"/>
      <c r="AQ933" s="63"/>
      <c r="AR933" s="63"/>
      <c r="AS933" s="63"/>
      <c r="AT933" s="63"/>
      <c r="AU933" s="63"/>
      <c r="AV933" s="63"/>
      <c r="AW933" s="63"/>
      <c r="AX933" s="63"/>
      <c r="AY933" s="63"/>
    </row>
    <row r="934" spans="1:51" ht="14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  <c r="AA934" s="63"/>
      <c r="AB934" s="63"/>
      <c r="AC934" s="63"/>
      <c r="AD934" s="63"/>
      <c r="AE934" s="63"/>
      <c r="AF934" s="63"/>
      <c r="AG934" s="63"/>
      <c r="AH934" s="63"/>
      <c r="AI934" s="63"/>
      <c r="AJ934" s="63"/>
      <c r="AK934" s="63"/>
      <c r="AL934" s="63"/>
      <c r="AM934" s="63"/>
      <c r="AN934" s="63"/>
      <c r="AO934" s="63"/>
      <c r="AP934" s="63"/>
      <c r="AQ934" s="63"/>
      <c r="AR934" s="63"/>
      <c r="AS934" s="63"/>
      <c r="AT934" s="63"/>
      <c r="AU934" s="63"/>
      <c r="AV934" s="63"/>
      <c r="AW934" s="63"/>
      <c r="AX934" s="63"/>
      <c r="AY934" s="63"/>
    </row>
    <row r="935" spans="1:51" ht="14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  <c r="AA935" s="63"/>
      <c r="AB935" s="63"/>
      <c r="AC935" s="63"/>
      <c r="AD935" s="63"/>
      <c r="AE935" s="63"/>
      <c r="AF935" s="63"/>
      <c r="AG935" s="63"/>
      <c r="AH935" s="63"/>
      <c r="AI935" s="63"/>
      <c r="AJ935" s="63"/>
      <c r="AK935" s="63"/>
      <c r="AL935" s="63"/>
      <c r="AM935" s="63"/>
      <c r="AN935" s="63"/>
      <c r="AO935" s="63"/>
      <c r="AP935" s="63"/>
      <c r="AQ935" s="63"/>
      <c r="AR935" s="63"/>
      <c r="AS935" s="63"/>
      <c r="AT935" s="63"/>
      <c r="AU935" s="63"/>
      <c r="AV935" s="63"/>
      <c r="AW935" s="63"/>
      <c r="AX935" s="63"/>
      <c r="AY935" s="63"/>
    </row>
    <row r="936" spans="1:51" ht="14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  <c r="AA936" s="63"/>
      <c r="AB936" s="63"/>
      <c r="AC936" s="63"/>
      <c r="AD936" s="63"/>
      <c r="AE936" s="63"/>
      <c r="AF936" s="63"/>
      <c r="AG936" s="63"/>
      <c r="AH936" s="63"/>
      <c r="AI936" s="63"/>
      <c r="AJ936" s="63"/>
      <c r="AK936" s="63"/>
      <c r="AL936" s="63"/>
      <c r="AM936" s="63"/>
      <c r="AN936" s="63"/>
      <c r="AO936" s="63"/>
      <c r="AP936" s="63"/>
      <c r="AQ936" s="63"/>
      <c r="AR936" s="63"/>
      <c r="AS936" s="63"/>
      <c r="AT936" s="63"/>
      <c r="AU936" s="63"/>
      <c r="AV936" s="63"/>
      <c r="AW936" s="63"/>
      <c r="AX936" s="63"/>
      <c r="AY936" s="63"/>
    </row>
    <row r="937" spans="1:51" ht="14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  <c r="AA937" s="63"/>
      <c r="AB937" s="63"/>
      <c r="AC937" s="63"/>
      <c r="AD937" s="63"/>
      <c r="AE937" s="63"/>
      <c r="AF937" s="63"/>
      <c r="AG937" s="63"/>
      <c r="AH937" s="63"/>
      <c r="AI937" s="63"/>
      <c r="AJ937" s="63"/>
      <c r="AK937" s="63"/>
      <c r="AL937" s="63"/>
      <c r="AM937" s="63"/>
      <c r="AN937" s="63"/>
      <c r="AO937" s="63"/>
      <c r="AP937" s="63"/>
      <c r="AQ937" s="63"/>
      <c r="AR937" s="63"/>
      <c r="AS937" s="63"/>
      <c r="AT937" s="63"/>
      <c r="AU937" s="63"/>
      <c r="AV937" s="63"/>
      <c r="AW937" s="63"/>
      <c r="AX937" s="63"/>
      <c r="AY937" s="63"/>
    </row>
    <row r="938" spans="1:51" ht="14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  <c r="AA938" s="63"/>
      <c r="AB938" s="63"/>
      <c r="AC938" s="63"/>
      <c r="AD938" s="63"/>
      <c r="AE938" s="63"/>
      <c r="AF938" s="63"/>
      <c r="AG938" s="63"/>
      <c r="AH938" s="63"/>
      <c r="AI938" s="63"/>
      <c r="AJ938" s="63"/>
      <c r="AK938" s="63"/>
      <c r="AL938" s="63"/>
      <c r="AM938" s="63"/>
      <c r="AN938" s="63"/>
      <c r="AO938" s="63"/>
      <c r="AP938" s="63"/>
      <c r="AQ938" s="63"/>
      <c r="AR938" s="63"/>
      <c r="AS938" s="63"/>
      <c r="AT938" s="63"/>
      <c r="AU938" s="63"/>
      <c r="AV938" s="63"/>
      <c r="AW938" s="63"/>
      <c r="AX938" s="63"/>
      <c r="AY938" s="63"/>
    </row>
    <row r="939" spans="1:51" ht="14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  <c r="AA939" s="63"/>
      <c r="AB939" s="63"/>
      <c r="AC939" s="63"/>
      <c r="AD939" s="63"/>
      <c r="AE939" s="63"/>
      <c r="AF939" s="63"/>
      <c r="AG939" s="63"/>
      <c r="AH939" s="63"/>
      <c r="AI939" s="63"/>
      <c r="AJ939" s="63"/>
      <c r="AK939" s="63"/>
      <c r="AL939" s="63"/>
      <c r="AM939" s="63"/>
      <c r="AN939" s="63"/>
      <c r="AO939" s="63"/>
      <c r="AP939" s="63"/>
      <c r="AQ939" s="63"/>
      <c r="AR939" s="63"/>
      <c r="AS939" s="63"/>
      <c r="AT939" s="63"/>
      <c r="AU939" s="63"/>
      <c r="AV939" s="63"/>
      <c r="AW939" s="63"/>
      <c r="AX939" s="63"/>
      <c r="AY939" s="63"/>
    </row>
    <row r="940" spans="1:51" ht="14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  <c r="AA940" s="63"/>
      <c r="AB940" s="63"/>
      <c r="AC940" s="63"/>
      <c r="AD940" s="63"/>
      <c r="AE940" s="63"/>
      <c r="AF940" s="63"/>
      <c r="AG940" s="63"/>
      <c r="AH940" s="63"/>
      <c r="AI940" s="63"/>
      <c r="AJ940" s="63"/>
      <c r="AK940" s="63"/>
      <c r="AL940" s="63"/>
      <c r="AM940" s="63"/>
      <c r="AN940" s="63"/>
      <c r="AO940" s="63"/>
      <c r="AP940" s="63"/>
      <c r="AQ940" s="63"/>
      <c r="AR940" s="63"/>
      <c r="AS940" s="63"/>
      <c r="AT940" s="63"/>
      <c r="AU940" s="63"/>
      <c r="AV940" s="63"/>
      <c r="AW940" s="63"/>
      <c r="AX940" s="63"/>
      <c r="AY940" s="63"/>
    </row>
    <row r="941" spans="1:51" ht="14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  <c r="AA941" s="63"/>
      <c r="AB941" s="63"/>
      <c r="AC941" s="63"/>
      <c r="AD941" s="63"/>
      <c r="AE941" s="63"/>
      <c r="AF941" s="63"/>
      <c r="AG941" s="63"/>
      <c r="AH941" s="63"/>
      <c r="AI941" s="63"/>
      <c r="AJ941" s="63"/>
      <c r="AK941" s="63"/>
      <c r="AL941" s="63"/>
      <c r="AM941" s="63"/>
      <c r="AN941" s="63"/>
      <c r="AO941" s="63"/>
      <c r="AP941" s="63"/>
      <c r="AQ941" s="63"/>
      <c r="AR941" s="63"/>
      <c r="AS941" s="63"/>
      <c r="AT941" s="63"/>
      <c r="AU941" s="63"/>
      <c r="AV941" s="63"/>
      <c r="AW941" s="63"/>
      <c r="AX941" s="63"/>
      <c r="AY941" s="63"/>
    </row>
    <row r="942" spans="1:51" ht="14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  <c r="AA942" s="63"/>
      <c r="AB942" s="63"/>
      <c r="AC942" s="63"/>
      <c r="AD942" s="63"/>
      <c r="AE942" s="63"/>
      <c r="AF942" s="63"/>
      <c r="AG942" s="63"/>
      <c r="AH942" s="63"/>
      <c r="AI942" s="63"/>
      <c r="AJ942" s="63"/>
      <c r="AK942" s="63"/>
      <c r="AL942" s="63"/>
      <c r="AM942" s="63"/>
      <c r="AN942" s="63"/>
      <c r="AO942" s="63"/>
      <c r="AP942" s="63"/>
      <c r="AQ942" s="63"/>
      <c r="AR942" s="63"/>
      <c r="AS942" s="63"/>
      <c r="AT942" s="63"/>
      <c r="AU942" s="63"/>
      <c r="AV942" s="63"/>
      <c r="AW942" s="63"/>
      <c r="AX942" s="63"/>
      <c r="AY942" s="63"/>
    </row>
    <row r="943" spans="1:51" ht="14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  <c r="AA943" s="63"/>
      <c r="AB943" s="63"/>
      <c r="AC943" s="63"/>
      <c r="AD943" s="63"/>
      <c r="AE943" s="63"/>
      <c r="AF943" s="63"/>
      <c r="AG943" s="63"/>
      <c r="AH943" s="63"/>
      <c r="AI943" s="63"/>
      <c r="AJ943" s="63"/>
      <c r="AK943" s="63"/>
      <c r="AL943" s="63"/>
      <c r="AM943" s="63"/>
      <c r="AN943" s="63"/>
      <c r="AO943" s="63"/>
      <c r="AP943" s="63"/>
      <c r="AQ943" s="63"/>
      <c r="AR943" s="63"/>
      <c r="AS943" s="63"/>
      <c r="AT943" s="63"/>
      <c r="AU943" s="63"/>
      <c r="AV943" s="63"/>
      <c r="AW943" s="63"/>
      <c r="AX943" s="63"/>
      <c r="AY943" s="63"/>
    </row>
    <row r="944" spans="1:51" ht="14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  <c r="AA944" s="63"/>
      <c r="AB944" s="63"/>
      <c r="AC944" s="63"/>
      <c r="AD944" s="63"/>
      <c r="AE944" s="63"/>
      <c r="AF944" s="63"/>
      <c r="AG944" s="63"/>
      <c r="AH944" s="63"/>
      <c r="AI944" s="63"/>
      <c r="AJ944" s="63"/>
      <c r="AK944" s="63"/>
      <c r="AL944" s="63"/>
      <c r="AM944" s="63"/>
      <c r="AN944" s="63"/>
      <c r="AO944" s="63"/>
      <c r="AP944" s="63"/>
      <c r="AQ944" s="63"/>
      <c r="AR944" s="63"/>
      <c r="AS944" s="63"/>
      <c r="AT944" s="63"/>
      <c r="AU944" s="63"/>
      <c r="AV944" s="63"/>
      <c r="AW944" s="63"/>
      <c r="AX944" s="63"/>
      <c r="AY944" s="63"/>
    </row>
    <row r="945" spans="1:51" ht="14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  <c r="AA945" s="63"/>
      <c r="AB945" s="63"/>
      <c r="AC945" s="63"/>
      <c r="AD945" s="63"/>
      <c r="AE945" s="63"/>
      <c r="AF945" s="63"/>
      <c r="AG945" s="63"/>
      <c r="AH945" s="63"/>
      <c r="AI945" s="63"/>
      <c r="AJ945" s="63"/>
      <c r="AK945" s="63"/>
      <c r="AL945" s="63"/>
      <c r="AM945" s="63"/>
      <c r="AN945" s="63"/>
      <c r="AO945" s="63"/>
      <c r="AP945" s="63"/>
      <c r="AQ945" s="63"/>
      <c r="AR945" s="63"/>
      <c r="AS945" s="63"/>
      <c r="AT945" s="63"/>
      <c r="AU945" s="63"/>
      <c r="AV945" s="63"/>
      <c r="AW945" s="63"/>
      <c r="AX945" s="63"/>
      <c r="AY945" s="63"/>
    </row>
    <row r="946" spans="1:51" ht="14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  <c r="AA946" s="63"/>
      <c r="AB946" s="63"/>
      <c r="AC946" s="63"/>
      <c r="AD946" s="63"/>
      <c r="AE946" s="63"/>
      <c r="AF946" s="63"/>
      <c r="AG946" s="63"/>
      <c r="AH946" s="63"/>
      <c r="AI946" s="63"/>
      <c r="AJ946" s="63"/>
      <c r="AK946" s="63"/>
      <c r="AL946" s="63"/>
      <c r="AM946" s="63"/>
      <c r="AN946" s="63"/>
      <c r="AO946" s="63"/>
      <c r="AP946" s="63"/>
      <c r="AQ946" s="63"/>
      <c r="AR946" s="63"/>
      <c r="AS946" s="63"/>
      <c r="AT946" s="63"/>
      <c r="AU946" s="63"/>
      <c r="AV946" s="63"/>
      <c r="AW946" s="63"/>
      <c r="AX946" s="63"/>
      <c r="AY946" s="63"/>
    </row>
    <row r="947" spans="1:51" ht="14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  <c r="AA947" s="63"/>
      <c r="AB947" s="63"/>
      <c r="AC947" s="63"/>
      <c r="AD947" s="63"/>
      <c r="AE947" s="63"/>
      <c r="AF947" s="63"/>
      <c r="AG947" s="63"/>
      <c r="AH947" s="63"/>
      <c r="AI947" s="63"/>
      <c r="AJ947" s="63"/>
      <c r="AK947" s="63"/>
      <c r="AL947" s="63"/>
      <c r="AM947" s="63"/>
      <c r="AN947" s="63"/>
      <c r="AO947" s="63"/>
      <c r="AP947" s="63"/>
      <c r="AQ947" s="63"/>
      <c r="AR947" s="63"/>
      <c r="AS947" s="63"/>
      <c r="AT947" s="63"/>
      <c r="AU947" s="63"/>
      <c r="AV947" s="63"/>
      <c r="AW947" s="63"/>
      <c r="AX947" s="63"/>
      <c r="AY947" s="63"/>
    </row>
    <row r="948" spans="1:51" ht="14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  <c r="AA948" s="63"/>
      <c r="AB948" s="63"/>
      <c r="AC948" s="63"/>
      <c r="AD948" s="63"/>
      <c r="AE948" s="63"/>
      <c r="AF948" s="63"/>
      <c r="AG948" s="63"/>
      <c r="AH948" s="63"/>
      <c r="AI948" s="63"/>
      <c r="AJ948" s="63"/>
      <c r="AK948" s="63"/>
      <c r="AL948" s="63"/>
      <c r="AM948" s="63"/>
      <c r="AN948" s="63"/>
      <c r="AO948" s="63"/>
      <c r="AP948" s="63"/>
      <c r="AQ948" s="63"/>
      <c r="AR948" s="63"/>
      <c r="AS948" s="63"/>
      <c r="AT948" s="63"/>
      <c r="AU948" s="63"/>
      <c r="AV948" s="63"/>
      <c r="AW948" s="63"/>
      <c r="AX948" s="63"/>
      <c r="AY948" s="63"/>
    </row>
    <row r="949" spans="1:51" ht="14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  <c r="AA949" s="63"/>
      <c r="AB949" s="63"/>
      <c r="AC949" s="63"/>
      <c r="AD949" s="63"/>
      <c r="AE949" s="63"/>
      <c r="AF949" s="63"/>
      <c r="AG949" s="63"/>
      <c r="AH949" s="63"/>
      <c r="AI949" s="63"/>
      <c r="AJ949" s="63"/>
      <c r="AK949" s="63"/>
      <c r="AL949" s="63"/>
      <c r="AM949" s="63"/>
      <c r="AN949" s="63"/>
      <c r="AO949" s="63"/>
      <c r="AP949" s="63"/>
      <c r="AQ949" s="63"/>
      <c r="AR949" s="63"/>
      <c r="AS949" s="63"/>
      <c r="AT949" s="63"/>
      <c r="AU949" s="63"/>
      <c r="AV949" s="63"/>
      <c r="AW949" s="63"/>
      <c r="AX949" s="63"/>
      <c r="AY949" s="63"/>
    </row>
    <row r="950" spans="1:51" ht="14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  <c r="AA950" s="63"/>
      <c r="AB950" s="63"/>
      <c r="AC950" s="63"/>
      <c r="AD950" s="63"/>
      <c r="AE950" s="63"/>
      <c r="AF950" s="63"/>
      <c r="AG950" s="63"/>
      <c r="AH950" s="63"/>
      <c r="AI950" s="63"/>
      <c r="AJ950" s="63"/>
      <c r="AK950" s="63"/>
      <c r="AL950" s="63"/>
      <c r="AM950" s="63"/>
      <c r="AN950" s="63"/>
      <c r="AO950" s="63"/>
      <c r="AP950" s="63"/>
      <c r="AQ950" s="63"/>
      <c r="AR950" s="63"/>
      <c r="AS950" s="63"/>
      <c r="AT950" s="63"/>
      <c r="AU950" s="63"/>
      <c r="AV950" s="63"/>
      <c r="AW950" s="63"/>
      <c r="AX950" s="63"/>
      <c r="AY950" s="63"/>
    </row>
    <row r="951" spans="1:51" ht="14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  <c r="AA951" s="63"/>
      <c r="AB951" s="63"/>
      <c r="AC951" s="63"/>
      <c r="AD951" s="63"/>
      <c r="AE951" s="63"/>
      <c r="AF951" s="63"/>
      <c r="AG951" s="63"/>
      <c r="AH951" s="63"/>
      <c r="AI951" s="63"/>
      <c r="AJ951" s="63"/>
      <c r="AK951" s="63"/>
      <c r="AL951" s="63"/>
      <c r="AM951" s="63"/>
      <c r="AN951" s="63"/>
      <c r="AO951" s="63"/>
      <c r="AP951" s="63"/>
      <c r="AQ951" s="63"/>
      <c r="AR951" s="63"/>
      <c r="AS951" s="63"/>
      <c r="AT951" s="63"/>
      <c r="AU951" s="63"/>
      <c r="AV951" s="63"/>
      <c r="AW951" s="63"/>
      <c r="AX951" s="63"/>
      <c r="AY951" s="63"/>
    </row>
    <row r="952" spans="1:51" ht="14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  <c r="AA952" s="63"/>
      <c r="AB952" s="63"/>
      <c r="AC952" s="63"/>
      <c r="AD952" s="63"/>
      <c r="AE952" s="63"/>
      <c r="AF952" s="63"/>
      <c r="AG952" s="63"/>
      <c r="AH952" s="63"/>
      <c r="AI952" s="63"/>
      <c r="AJ952" s="63"/>
      <c r="AK952" s="63"/>
      <c r="AL952" s="63"/>
      <c r="AM952" s="63"/>
      <c r="AN952" s="63"/>
      <c r="AO952" s="63"/>
      <c r="AP952" s="63"/>
      <c r="AQ952" s="63"/>
      <c r="AR952" s="63"/>
      <c r="AS952" s="63"/>
      <c r="AT952" s="63"/>
      <c r="AU952" s="63"/>
      <c r="AV952" s="63"/>
      <c r="AW952" s="63"/>
      <c r="AX952" s="63"/>
      <c r="AY952" s="63"/>
    </row>
    <row r="953" spans="1:51" ht="14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  <c r="AA953" s="63"/>
      <c r="AB953" s="63"/>
      <c r="AC953" s="63"/>
      <c r="AD953" s="63"/>
      <c r="AE953" s="63"/>
      <c r="AF953" s="63"/>
      <c r="AG953" s="63"/>
      <c r="AH953" s="63"/>
      <c r="AI953" s="63"/>
      <c r="AJ953" s="63"/>
      <c r="AK953" s="63"/>
      <c r="AL953" s="63"/>
      <c r="AM953" s="63"/>
      <c r="AN953" s="63"/>
      <c r="AO953" s="63"/>
      <c r="AP953" s="63"/>
      <c r="AQ953" s="63"/>
      <c r="AR953" s="63"/>
      <c r="AS953" s="63"/>
      <c r="AT953" s="63"/>
      <c r="AU953" s="63"/>
      <c r="AV953" s="63"/>
      <c r="AW953" s="63"/>
      <c r="AX953" s="63"/>
      <c r="AY953" s="63"/>
    </row>
    <row r="954" spans="1:51" ht="14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  <c r="AA954" s="63"/>
      <c r="AB954" s="63"/>
      <c r="AC954" s="63"/>
      <c r="AD954" s="63"/>
      <c r="AE954" s="63"/>
      <c r="AF954" s="63"/>
      <c r="AG954" s="63"/>
      <c r="AH954" s="63"/>
      <c r="AI954" s="63"/>
      <c r="AJ954" s="63"/>
      <c r="AK954" s="63"/>
      <c r="AL954" s="63"/>
      <c r="AM954" s="63"/>
      <c r="AN954" s="63"/>
      <c r="AO954" s="63"/>
      <c r="AP954" s="63"/>
      <c r="AQ954" s="63"/>
      <c r="AR954" s="63"/>
      <c r="AS954" s="63"/>
      <c r="AT954" s="63"/>
      <c r="AU954" s="63"/>
      <c r="AV954" s="63"/>
      <c r="AW954" s="63"/>
      <c r="AX954" s="63"/>
      <c r="AY954" s="63"/>
    </row>
    <row r="955" spans="1:51" ht="14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  <c r="AA955" s="63"/>
      <c r="AB955" s="63"/>
      <c r="AC955" s="63"/>
      <c r="AD955" s="63"/>
      <c r="AE955" s="63"/>
      <c r="AF955" s="63"/>
      <c r="AG955" s="63"/>
      <c r="AH955" s="63"/>
      <c r="AI955" s="63"/>
      <c r="AJ955" s="63"/>
      <c r="AK955" s="63"/>
      <c r="AL955" s="63"/>
      <c r="AM955" s="63"/>
      <c r="AN955" s="63"/>
      <c r="AO955" s="63"/>
      <c r="AP955" s="63"/>
      <c r="AQ955" s="63"/>
      <c r="AR955" s="63"/>
      <c r="AS955" s="63"/>
      <c r="AT955" s="63"/>
      <c r="AU955" s="63"/>
      <c r="AV955" s="63"/>
      <c r="AW955" s="63"/>
      <c r="AX955" s="63"/>
      <c r="AY955" s="63"/>
    </row>
    <row r="956" spans="1:51" ht="14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  <c r="AA956" s="63"/>
      <c r="AB956" s="63"/>
      <c r="AC956" s="63"/>
      <c r="AD956" s="63"/>
      <c r="AE956" s="63"/>
      <c r="AF956" s="63"/>
      <c r="AG956" s="63"/>
      <c r="AH956" s="63"/>
      <c r="AI956" s="63"/>
      <c r="AJ956" s="63"/>
      <c r="AK956" s="63"/>
      <c r="AL956" s="63"/>
      <c r="AM956" s="63"/>
      <c r="AN956" s="63"/>
      <c r="AO956" s="63"/>
      <c r="AP956" s="63"/>
      <c r="AQ956" s="63"/>
      <c r="AR956" s="63"/>
      <c r="AS956" s="63"/>
      <c r="AT956" s="63"/>
      <c r="AU956" s="63"/>
      <c r="AV956" s="63"/>
      <c r="AW956" s="63"/>
      <c r="AX956" s="63"/>
      <c r="AY956" s="63"/>
    </row>
    <row r="957" spans="1:51" ht="14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  <c r="AA957" s="63"/>
      <c r="AB957" s="63"/>
      <c r="AC957" s="63"/>
      <c r="AD957" s="63"/>
      <c r="AE957" s="63"/>
      <c r="AF957" s="63"/>
      <c r="AG957" s="63"/>
      <c r="AH957" s="63"/>
      <c r="AI957" s="63"/>
      <c r="AJ957" s="63"/>
      <c r="AK957" s="63"/>
      <c r="AL957" s="63"/>
      <c r="AM957" s="63"/>
      <c r="AN957" s="63"/>
      <c r="AO957" s="63"/>
      <c r="AP957" s="63"/>
      <c r="AQ957" s="63"/>
      <c r="AR957" s="63"/>
      <c r="AS957" s="63"/>
      <c r="AT957" s="63"/>
      <c r="AU957" s="63"/>
      <c r="AV957" s="63"/>
      <c r="AW957" s="63"/>
      <c r="AX957" s="63"/>
      <c r="AY957" s="63"/>
    </row>
    <row r="958" spans="1:51" ht="14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  <c r="AA958" s="63"/>
      <c r="AB958" s="63"/>
      <c r="AC958" s="63"/>
      <c r="AD958" s="63"/>
      <c r="AE958" s="63"/>
      <c r="AF958" s="63"/>
      <c r="AG958" s="63"/>
      <c r="AH958" s="63"/>
      <c r="AI958" s="63"/>
      <c r="AJ958" s="63"/>
      <c r="AK958" s="63"/>
      <c r="AL958" s="63"/>
      <c r="AM958" s="63"/>
      <c r="AN958" s="63"/>
      <c r="AO958" s="63"/>
      <c r="AP958" s="63"/>
      <c r="AQ958" s="63"/>
      <c r="AR958" s="63"/>
      <c r="AS958" s="63"/>
      <c r="AT958" s="63"/>
      <c r="AU958" s="63"/>
      <c r="AV958" s="63"/>
      <c r="AW958" s="63"/>
      <c r="AX958" s="63"/>
      <c r="AY958" s="63"/>
    </row>
    <row r="959" spans="1:51" ht="14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  <c r="AA959" s="63"/>
      <c r="AB959" s="63"/>
      <c r="AC959" s="63"/>
      <c r="AD959" s="63"/>
      <c r="AE959" s="63"/>
      <c r="AF959" s="63"/>
      <c r="AG959" s="63"/>
      <c r="AH959" s="63"/>
      <c r="AI959" s="63"/>
      <c r="AJ959" s="63"/>
      <c r="AK959" s="63"/>
      <c r="AL959" s="63"/>
      <c r="AM959" s="63"/>
      <c r="AN959" s="63"/>
      <c r="AO959" s="63"/>
      <c r="AP959" s="63"/>
      <c r="AQ959" s="63"/>
      <c r="AR959" s="63"/>
      <c r="AS959" s="63"/>
      <c r="AT959" s="63"/>
      <c r="AU959" s="63"/>
      <c r="AV959" s="63"/>
      <c r="AW959" s="63"/>
      <c r="AX959" s="63"/>
      <c r="AY959" s="63"/>
    </row>
    <row r="960" spans="1:51" ht="14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  <c r="AA960" s="63"/>
      <c r="AB960" s="63"/>
      <c r="AC960" s="63"/>
      <c r="AD960" s="63"/>
      <c r="AE960" s="63"/>
      <c r="AF960" s="63"/>
      <c r="AG960" s="63"/>
      <c r="AH960" s="63"/>
      <c r="AI960" s="63"/>
      <c r="AJ960" s="63"/>
      <c r="AK960" s="63"/>
      <c r="AL960" s="63"/>
      <c r="AM960" s="63"/>
      <c r="AN960" s="63"/>
      <c r="AO960" s="63"/>
      <c r="AP960" s="63"/>
      <c r="AQ960" s="63"/>
      <c r="AR960" s="63"/>
      <c r="AS960" s="63"/>
      <c r="AT960" s="63"/>
      <c r="AU960" s="63"/>
      <c r="AV960" s="63"/>
      <c r="AW960" s="63"/>
      <c r="AX960" s="63"/>
      <c r="AY960" s="63"/>
    </row>
    <row r="961" spans="1:51" ht="14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  <c r="AA961" s="63"/>
      <c r="AB961" s="63"/>
      <c r="AC961" s="63"/>
      <c r="AD961" s="63"/>
      <c r="AE961" s="63"/>
      <c r="AF961" s="63"/>
      <c r="AG961" s="63"/>
      <c r="AH961" s="63"/>
      <c r="AI961" s="63"/>
      <c r="AJ961" s="63"/>
      <c r="AK961" s="63"/>
      <c r="AL961" s="63"/>
      <c r="AM961" s="63"/>
      <c r="AN961" s="63"/>
      <c r="AO961" s="63"/>
      <c r="AP961" s="63"/>
      <c r="AQ961" s="63"/>
      <c r="AR961" s="63"/>
      <c r="AS961" s="63"/>
      <c r="AT961" s="63"/>
      <c r="AU961" s="63"/>
      <c r="AV961" s="63"/>
      <c r="AW961" s="63"/>
      <c r="AX961" s="63"/>
      <c r="AY961" s="63"/>
    </row>
    <row r="962" spans="1:51" ht="14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  <c r="AA962" s="63"/>
      <c r="AB962" s="63"/>
      <c r="AC962" s="63"/>
      <c r="AD962" s="63"/>
      <c r="AE962" s="63"/>
      <c r="AF962" s="63"/>
      <c r="AG962" s="63"/>
      <c r="AH962" s="63"/>
      <c r="AI962" s="63"/>
      <c r="AJ962" s="63"/>
      <c r="AK962" s="63"/>
      <c r="AL962" s="63"/>
      <c r="AM962" s="63"/>
      <c r="AN962" s="63"/>
      <c r="AO962" s="63"/>
      <c r="AP962" s="63"/>
      <c r="AQ962" s="63"/>
      <c r="AR962" s="63"/>
      <c r="AS962" s="63"/>
      <c r="AT962" s="63"/>
      <c r="AU962" s="63"/>
      <c r="AV962" s="63"/>
      <c r="AW962" s="63"/>
      <c r="AX962" s="63"/>
      <c r="AY962" s="63"/>
    </row>
    <row r="963" spans="1:51" ht="14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  <c r="AA963" s="63"/>
      <c r="AB963" s="63"/>
      <c r="AC963" s="63"/>
      <c r="AD963" s="63"/>
      <c r="AE963" s="63"/>
      <c r="AF963" s="63"/>
      <c r="AG963" s="63"/>
      <c r="AH963" s="63"/>
      <c r="AI963" s="63"/>
      <c r="AJ963" s="63"/>
      <c r="AK963" s="63"/>
      <c r="AL963" s="63"/>
      <c r="AM963" s="63"/>
      <c r="AN963" s="63"/>
      <c r="AO963" s="63"/>
      <c r="AP963" s="63"/>
      <c r="AQ963" s="63"/>
      <c r="AR963" s="63"/>
      <c r="AS963" s="63"/>
      <c r="AT963" s="63"/>
      <c r="AU963" s="63"/>
      <c r="AV963" s="63"/>
      <c r="AW963" s="63"/>
      <c r="AX963" s="63"/>
      <c r="AY963" s="63"/>
    </row>
    <row r="964" spans="1:51" ht="14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  <c r="AA964" s="63"/>
      <c r="AB964" s="63"/>
      <c r="AC964" s="63"/>
      <c r="AD964" s="63"/>
      <c r="AE964" s="63"/>
      <c r="AF964" s="63"/>
      <c r="AG964" s="63"/>
      <c r="AH964" s="63"/>
      <c r="AI964" s="63"/>
      <c r="AJ964" s="63"/>
      <c r="AK964" s="63"/>
      <c r="AL964" s="63"/>
      <c r="AM964" s="63"/>
      <c r="AN964" s="63"/>
      <c r="AO964" s="63"/>
      <c r="AP964" s="63"/>
      <c r="AQ964" s="63"/>
      <c r="AR964" s="63"/>
      <c r="AS964" s="63"/>
      <c r="AT964" s="63"/>
      <c r="AU964" s="63"/>
      <c r="AV964" s="63"/>
      <c r="AW964" s="63"/>
      <c r="AX964" s="63"/>
      <c r="AY964" s="63"/>
    </row>
    <row r="965" spans="1:51" ht="14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  <c r="AA965" s="63"/>
      <c r="AB965" s="63"/>
      <c r="AC965" s="63"/>
      <c r="AD965" s="63"/>
      <c r="AE965" s="63"/>
      <c r="AF965" s="63"/>
      <c r="AG965" s="63"/>
      <c r="AH965" s="63"/>
      <c r="AI965" s="63"/>
      <c r="AJ965" s="63"/>
      <c r="AK965" s="63"/>
      <c r="AL965" s="63"/>
      <c r="AM965" s="63"/>
      <c r="AN965" s="63"/>
      <c r="AO965" s="63"/>
      <c r="AP965" s="63"/>
      <c r="AQ965" s="63"/>
      <c r="AR965" s="63"/>
      <c r="AS965" s="63"/>
      <c r="AT965" s="63"/>
      <c r="AU965" s="63"/>
      <c r="AV965" s="63"/>
      <c r="AW965" s="63"/>
      <c r="AX965" s="63"/>
      <c r="AY965" s="63"/>
    </row>
    <row r="966" spans="1:51" ht="14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  <c r="AA966" s="63"/>
      <c r="AB966" s="63"/>
      <c r="AC966" s="63"/>
      <c r="AD966" s="63"/>
      <c r="AE966" s="63"/>
      <c r="AF966" s="63"/>
      <c r="AG966" s="63"/>
      <c r="AH966" s="63"/>
      <c r="AI966" s="63"/>
      <c r="AJ966" s="63"/>
      <c r="AK966" s="63"/>
      <c r="AL966" s="63"/>
      <c r="AM966" s="63"/>
      <c r="AN966" s="63"/>
      <c r="AO966" s="63"/>
      <c r="AP966" s="63"/>
      <c r="AQ966" s="63"/>
      <c r="AR966" s="63"/>
      <c r="AS966" s="63"/>
      <c r="AT966" s="63"/>
      <c r="AU966" s="63"/>
      <c r="AV966" s="63"/>
      <c r="AW966" s="63"/>
      <c r="AX966" s="63"/>
      <c r="AY966" s="63"/>
    </row>
    <row r="967" spans="1:51" ht="14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  <c r="AA967" s="63"/>
      <c r="AB967" s="63"/>
      <c r="AC967" s="63"/>
      <c r="AD967" s="63"/>
      <c r="AE967" s="63"/>
      <c r="AF967" s="63"/>
      <c r="AG967" s="63"/>
      <c r="AH967" s="63"/>
      <c r="AI967" s="63"/>
      <c r="AJ967" s="63"/>
      <c r="AK967" s="63"/>
      <c r="AL967" s="63"/>
      <c r="AM967" s="63"/>
      <c r="AN967" s="63"/>
      <c r="AO967" s="63"/>
      <c r="AP967" s="63"/>
      <c r="AQ967" s="63"/>
      <c r="AR967" s="63"/>
      <c r="AS967" s="63"/>
      <c r="AT967" s="63"/>
      <c r="AU967" s="63"/>
      <c r="AV967" s="63"/>
      <c r="AW967" s="63"/>
      <c r="AX967" s="63"/>
      <c r="AY967" s="63"/>
    </row>
    <row r="968" spans="1:51" ht="14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  <c r="AA968" s="63"/>
      <c r="AB968" s="63"/>
      <c r="AC968" s="63"/>
      <c r="AD968" s="63"/>
      <c r="AE968" s="63"/>
      <c r="AF968" s="63"/>
      <c r="AG968" s="63"/>
      <c r="AH968" s="63"/>
      <c r="AI968" s="63"/>
      <c r="AJ968" s="63"/>
      <c r="AK968" s="63"/>
      <c r="AL968" s="63"/>
      <c r="AM968" s="63"/>
      <c r="AN968" s="63"/>
      <c r="AO968" s="63"/>
      <c r="AP968" s="63"/>
      <c r="AQ968" s="63"/>
      <c r="AR968" s="63"/>
      <c r="AS968" s="63"/>
      <c r="AT968" s="63"/>
      <c r="AU968" s="63"/>
      <c r="AV968" s="63"/>
      <c r="AW968" s="63"/>
      <c r="AX968" s="63"/>
      <c r="AY968" s="63"/>
    </row>
    <row r="969" spans="1:51" ht="14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  <c r="AA969" s="63"/>
      <c r="AB969" s="63"/>
      <c r="AC969" s="63"/>
      <c r="AD969" s="63"/>
      <c r="AE969" s="63"/>
      <c r="AF969" s="63"/>
      <c r="AG969" s="63"/>
      <c r="AH969" s="63"/>
      <c r="AI969" s="63"/>
      <c r="AJ969" s="63"/>
      <c r="AK969" s="63"/>
      <c r="AL969" s="63"/>
      <c r="AM969" s="63"/>
      <c r="AN969" s="63"/>
      <c r="AO969" s="63"/>
      <c r="AP969" s="63"/>
      <c r="AQ969" s="63"/>
      <c r="AR969" s="63"/>
      <c r="AS969" s="63"/>
      <c r="AT969" s="63"/>
      <c r="AU969" s="63"/>
      <c r="AV969" s="63"/>
      <c r="AW969" s="63"/>
      <c r="AX969" s="63"/>
      <c r="AY969" s="63"/>
    </row>
    <row r="970" spans="1:51" ht="14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  <c r="AA970" s="63"/>
      <c r="AB970" s="63"/>
      <c r="AC970" s="63"/>
      <c r="AD970" s="63"/>
      <c r="AE970" s="63"/>
      <c r="AF970" s="63"/>
      <c r="AG970" s="63"/>
      <c r="AH970" s="63"/>
      <c r="AI970" s="63"/>
      <c r="AJ970" s="63"/>
      <c r="AK970" s="63"/>
      <c r="AL970" s="63"/>
      <c r="AM970" s="63"/>
      <c r="AN970" s="63"/>
      <c r="AO970" s="63"/>
      <c r="AP970" s="63"/>
      <c r="AQ970" s="63"/>
      <c r="AR970" s="63"/>
      <c r="AS970" s="63"/>
      <c r="AT970" s="63"/>
      <c r="AU970" s="63"/>
      <c r="AV970" s="63"/>
      <c r="AW970" s="63"/>
      <c r="AX970" s="63"/>
      <c r="AY970" s="63"/>
    </row>
    <row r="971" spans="1:51" ht="14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  <c r="AA971" s="63"/>
      <c r="AB971" s="63"/>
      <c r="AC971" s="63"/>
      <c r="AD971" s="63"/>
      <c r="AE971" s="63"/>
      <c r="AF971" s="63"/>
      <c r="AG971" s="63"/>
      <c r="AH971" s="63"/>
      <c r="AI971" s="63"/>
      <c r="AJ971" s="63"/>
      <c r="AK971" s="63"/>
      <c r="AL971" s="63"/>
      <c r="AM971" s="63"/>
      <c r="AN971" s="63"/>
      <c r="AO971" s="63"/>
      <c r="AP971" s="63"/>
      <c r="AQ971" s="63"/>
      <c r="AR971" s="63"/>
      <c r="AS971" s="63"/>
      <c r="AT971" s="63"/>
      <c r="AU971" s="63"/>
      <c r="AV971" s="63"/>
      <c r="AW971" s="63"/>
      <c r="AX971" s="63"/>
      <c r="AY971" s="63"/>
    </row>
    <row r="972" spans="1:51" ht="14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  <c r="AA972" s="63"/>
      <c r="AB972" s="63"/>
      <c r="AC972" s="63"/>
      <c r="AD972" s="63"/>
      <c r="AE972" s="63"/>
      <c r="AF972" s="63"/>
      <c r="AG972" s="63"/>
      <c r="AH972" s="63"/>
      <c r="AI972" s="63"/>
      <c r="AJ972" s="63"/>
      <c r="AK972" s="63"/>
      <c r="AL972" s="63"/>
      <c r="AM972" s="63"/>
      <c r="AN972" s="63"/>
      <c r="AO972" s="63"/>
      <c r="AP972" s="63"/>
      <c r="AQ972" s="63"/>
      <c r="AR972" s="63"/>
      <c r="AS972" s="63"/>
      <c r="AT972" s="63"/>
      <c r="AU972" s="63"/>
      <c r="AV972" s="63"/>
      <c r="AW972" s="63"/>
      <c r="AX972" s="63"/>
      <c r="AY972" s="63"/>
    </row>
    <row r="973" spans="1:51" ht="14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  <c r="AA973" s="63"/>
      <c r="AB973" s="63"/>
      <c r="AC973" s="63"/>
      <c r="AD973" s="63"/>
      <c r="AE973" s="63"/>
      <c r="AF973" s="63"/>
      <c r="AG973" s="63"/>
      <c r="AH973" s="63"/>
      <c r="AI973" s="63"/>
      <c r="AJ973" s="63"/>
      <c r="AK973" s="63"/>
      <c r="AL973" s="63"/>
      <c r="AM973" s="63"/>
      <c r="AN973" s="63"/>
      <c r="AO973" s="63"/>
      <c r="AP973" s="63"/>
      <c r="AQ973" s="63"/>
      <c r="AR973" s="63"/>
      <c r="AS973" s="63"/>
      <c r="AT973" s="63"/>
      <c r="AU973" s="63"/>
      <c r="AV973" s="63"/>
      <c r="AW973" s="63"/>
      <c r="AX973" s="63"/>
      <c r="AY973" s="63"/>
    </row>
    <row r="974" spans="1:51" ht="14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  <c r="AA974" s="63"/>
      <c r="AB974" s="63"/>
      <c r="AC974" s="63"/>
      <c r="AD974" s="63"/>
      <c r="AE974" s="63"/>
      <c r="AF974" s="63"/>
      <c r="AG974" s="63"/>
      <c r="AH974" s="63"/>
      <c r="AI974" s="63"/>
      <c r="AJ974" s="63"/>
      <c r="AK974" s="63"/>
      <c r="AL974" s="63"/>
      <c r="AM974" s="63"/>
      <c r="AN974" s="63"/>
      <c r="AO974" s="63"/>
      <c r="AP974" s="63"/>
      <c r="AQ974" s="63"/>
      <c r="AR974" s="63"/>
      <c r="AS974" s="63"/>
      <c r="AT974" s="63"/>
      <c r="AU974" s="63"/>
      <c r="AV974" s="63"/>
      <c r="AW974" s="63"/>
      <c r="AX974" s="63"/>
      <c r="AY974" s="63"/>
    </row>
    <row r="975" spans="1:51" ht="14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  <c r="AA975" s="63"/>
      <c r="AB975" s="63"/>
      <c r="AC975" s="63"/>
      <c r="AD975" s="63"/>
      <c r="AE975" s="63"/>
      <c r="AF975" s="63"/>
      <c r="AG975" s="63"/>
      <c r="AH975" s="63"/>
      <c r="AI975" s="63"/>
      <c r="AJ975" s="63"/>
      <c r="AK975" s="63"/>
      <c r="AL975" s="63"/>
      <c r="AM975" s="63"/>
      <c r="AN975" s="63"/>
      <c r="AO975" s="63"/>
      <c r="AP975" s="63"/>
      <c r="AQ975" s="63"/>
      <c r="AR975" s="63"/>
      <c r="AS975" s="63"/>
      <c r="AT975" s="63"/>
      <c r="AU975" s="63"/>
      <c r="AV975" s="63"/>
      <c r="AW975" s="63"/>
      <c r="AX975" s="63"/>
      <c r="AY975" s="63"/>
    </row>
    <row r="976" spans="1:51" ht="14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  <c r="AA976" s="63"/>
      <c r="AB976" s="63"/>
      <c r="AC976" s="63"/>
      <c r="AD976" s="63"/>
      <c r="AE976" s="63"/>
      <c r="AF976" s="63"/>
      <c r="AG976" s="63"/>
      <c r="AH976" s="63"/>
      <c r="AI976" s="63"/>
      <c r="AJ976" s="63"/>
      <c r="AK976" s="63"/>
      <c r="AL976" s="63"/>
      <c r="AM976" s="63"/>
      <c r="AN976" s="63"/>
      <c r="AO976" s="63"/>
      <c r="AP976" s="63"/>
      <c r="AQ976" s="63"/>
      <c r="AR976" s="63"/>
      <c r="AS976" s="63"/>
      <c r="AT976" s="63"/>
      <c r="AU976" s="63"/>
      <c r="AV976" s="63"/>
      <c r="AW976" s="63"/>
      <c r="AX976" s="63"/>
      <c r="AY976" s="63"/>
    </row>
    <row r="977" spans="1:51" ht="14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  <c r="AA977" s="63"/>
      <c r="AB977" s="63"/>
      <c r="AC977" s="63"/>
      <c r="AD977" s="63"/>
      <c r="AE977" s="63"/>
      <c r="AF977" s="63"/>
      <c r="AG977" s="63"/>
      <c r="AH977" s="63"/>
      <c r="AI977" s="63"/>
      <c r="AJ977" s="63"/>
      <c r="AK977" s="63"/>
      <c r="AL977" s="63"/>
      <c r="AM977" s="63"/>
      <c r="AN977" s="63"/>
      <c r="AO977" s="63"/>
      <c r="AP977" s="63"/>
      <c r="AQ977" s="63"/>
      <c r="AR977" s="63"/>
      <c r="AS977" s="63"/>
      <c r="AT977" s="63"/>
      <c r="AU977" s="63"/>
      <c r="AV977" s="63"/>
      <c r="AW977" s="63"/>
      <c r="AX977" s="63"/>
      <c r="AY977" s="63"/>
    </row>
    <row r="978" spans="1:51" ht="14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  <c r="AA978" s="63"/>
      <c r="AB978" s="63"/>
      <c r="AC978" s="63"/>
      <c r="AD978" s="63"/>
      <c r="AE978" s="63"/>
      <c r="AF978" s="63"/>
      <c r="AG978" s="63"/>
      <c r="AH978" s="63"/>
      <c r="AI978" s="63"/>
      <c r="AJ978" s="63"/>
      <c r="AK978" s="63"/>
      <c r="AL978" s="63"/>
      <c r="AM978" s="63"/>
      <c r="AN978" s="63"/>
      <c r="AO978" s="63"/>
      <c r="AP978" s="63"/>
      <c r="AQ978" s="63"/>
      <c r="AR978" s="63"/>
      <c r="AS978" s="63"/>
      <c r="AT978" s="63"/>
      <c r="AU978" s="63"/>
      <c r="AV978" s="63"/>
      <c r="AW978" s="63"/>
      <c r="AX978" s="63"/>
      <c r="AY978" s="63"/>
    </row>
    <row r="979" spans="1:51" ht="14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  <c r="AA979" s="63"/>
      <c r="AB979" s="63"/>
      <c r="AC979" s="63"/>
      <c r="AD979" s="63"/>
      <c r="AE979" s="63"/>
      <c r="AF979" s="63"/>
      <c r="AG979" s="63"/>
      <c r="AH979" s="63"/>
      <c r="AI979" s="63"/>
      <c r="AJ979" s="63"/>
      <c r="AK979" s="63"/>
      <c r="AL979" s="63"/>
      <c r="AM979" s="63"/>
      <c r="AN979" s="63"/>
      <c r="AO979" s="63"/>
      <c r="AP979" s="63"/>
      <c r="AQ979" s="63"/>
      <c r="AR979" s="63"/>
      <c r="AS979" s="63"/>
      <c r="AT979" s="63"/>
      <c r="AU979" s="63"/>
      <c r="AV979" s="63"/>
      <c r="AW979" s="63"/>
      <c r="AX979" s="63"/>
      <c r="AY979" s="63"/>
    </row>
    <row r="980" spans="1:51" ht="14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  <c r="AA980" s="63"/>
      <c r="AB980" s="63"/>
      <c r="AC980" s="63"/>
      <c r="AD980" s="63"/>
      <c r="AE980" s="63"/>
      <c r="AF980" s="63"/>
      <c r="AG980" s="63"/>
      <c r="AH980" s="63"/>
      <c r="AI980" s="63"/>
      <c r="AJ980" s="63"/>
      <c r="AK980" s="63"/>
      <c r="AL980" s="63"/>
      <c r="AM980" s="63"/>
      <c r="AN980" s="63"/>
      <c r="AO980" s="63"/>
      <c r="AP980" s="63"/>
      <c r="AQ980" s="63"/>
      <c r="AR980" s="63"/>
      <c r="AS980" s="63"/>
      <c r="AT980" s="63"/>
      <c r="AU980" s="63"/>
      <c r="AV980" s="63"/>
      <c r="AW980" s="63"/>
      <c r="AX980" s="63"/>
      <c r="AY980" s="63"/>
    </row>
    <row r="981" spans="1:51" ht="14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  <c r="AA981" s="63"/>
      <c r="AB981" s="63"/>
      <c r="AC981" s="63"/>
      <c r="AD981" s="63"/>
      <c r="AE981" s="63"/>
      <c r="AF981" s="63"/>
      <c r="AG981" s="63"/>
      <c r="AH981" s="63"/>
      <c r="AI981" s="63"/>
      <c r="AJ981" s="63"/>
      <c r="AK981" s="63"/>
      <c r="AL981" s="63"/>
      <c r="AM981" s="63"/>
      <c r="AN981" s="63"/>
      <c r="AO981" s="63"/>
      <c r="AP981" s="63"/>
      <c r="AQ981" s="63"/>
      <c r="AR981" s="63"/>
      <c r="AS981" s="63"/>
      <c r="AT981" s="63"/>
      <c r="AU981" s="63"/>
      <c r="AV981" s="63"/>
      <c r="AW981" s="63"/>
      <c r="AX981" s="63"/>
      <c r="AY981" s="63"/>
    </row>
    <row r="982" spans="1:51" ht="14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  <c r="AA982" s="63"/>
      <c r="AB982" s="63"/>
      <c r="AC982" s="63"/>
      <c r="AD982" s="63"/>
      <c r="AE982" s="63"/>
      <c r="AF982" s="63"/>
      <c r="AG982" s="63"/>
      <c r="AH982" s="63"/>
      <c r="AI982" s="63"/>
      <c r="AJ982" s="63"/>
      <c r="AK982" s="63"/>
      <c r="AL982" s="63"/>
      <c r="AM982" s="63"/>
      <c r="AN982" s="63"/>
      <c r="AO982" s="63"/>
      <c r="AP982" s="63"/>
      <c r="AQ982" s="63"/>
      <c r="AR982" s="63"/>
      <c r="AS982" s="63"/>
      <c r="AT982" s="63"/>
      <c r="AU982" s="63"/>
      <c r="AV982" s="63"/>
      <c r="AW982" s="63"/>
      <c r="AX982" s="63"/>
      <c r="AY982" s="63"/>
    </row>
    <row r="983" spans="1:51" ht="14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  <c r="AA983" s="63"/>
      <c r="AB983" s="63"/>
      <c r="AC983" s="63"/>
      <c r="AD983" s="63"/>
      <c r="AE983" s="63"/>
      <c r="AF983" s="63"/>
      <c r="AG983" s="63"/>
      <c r="AH983" s="63"/>
      <c r="AI983" s="63"/>
      <c r="AJ983" s="63"/>
      <c r="AK983" s="63"/>
      <c r="AL983" s="63"/>
      <c r="AM983" s="63"/>
      <c r="AN983" s="63"/>
      <c r="AO983" s="63"/>
      <c r="AP983" s="63"/>
      <c r="AQ983" s="63"/>
      <c r="AR983" s="63"/>
      <c r="AS983" s="63"/>
      <c r="AT983" s="63"/>
      <c r="AU983" s="63"/>
      <c r="AV983" s="63"/>
      <c r="AW983" s="63"/>
      <c r="AX983" s="63"/>
      <c r="AY983" s="63"/>
    </row>
    <row r="984" spans="1:51" ht="14">
      <c r="A984" s="63"/>
      <c r="B984" s="63"/>
      <c r="C984" s="63"/>
      <c r="D984" s="63"/>
      <c r="E984" s="63"/>
      <c r="F984" s="63"/>
      <c r="G984" s="63"/>
      <c r="H984" s="63"/>
      <c r="I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  <c r="AA984" s="63"/>
      <c r="AB984" s="63"/>
      <c r="AC984" s="63"/>
      <c r="AD984" s="63"/>
      <c r="AE984" s="63"/>
      <c r="AF984" s="63"/>
      <c r="AG984" s="63"/>
      <c r="AH984" s="63"/>
      <c r="AI984" s="63"/>
      <c r="AJ984" s="63"/>
      <c r="AK984" s="63"/>
      <c r="AL984" s="63"/>
      <c r="AM984" s="63"/>
      <c r="AN984" s="63"/>
      <c r="AO984" s="63"/>
      <c r="AP984" s="63"/>
      <c r="AQ984" s="63"/>
      <c r="AR984" s="63"/>
      <c r="AS984" s="63"/>
      <c r="AT984" s="63"/>
      <c r="AU984" s="63"/>
      <c r="AV984" s="63"/>
      <c r="AW984" s="63"/>
      <c r="AX984" s="63"/>
      <c r="AY984" s="63"/>
    </row>
    <row r="985" spans="1:51" ht="14">
      <c r="A985" s="63"/>
      <c r="B985" s="63"/>
      <c r="C985" s="63"/>
      <c r="D985" s="63"/>
      <c r="E985" s="63"/>
      <c r="F985" s="63"/>
      <c r="G985" s="63"/>
      <c r="H985" s="63"/>
      <c r="I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  <c r="AA985" s="63"/>
      <c r="AB985" s="63"/>
      <c r="AC985" s="63"/>
      <c r="AD985" s="63"/>
      <c r="AE985" s="63"/>
      <c r="AF985" s="63"/>
      <c r="AG985" s="63"/>
      <c r="AH985" s="63"/>
      <c r="AI985" s="63"/>
      <c r="AJ985" s="63"/>
      <c r="AK985" s="63"/>
      <c r="AL985" s="63"/>
      <c r="AM985" s="63"/>
      <c r="AN985" s="63"/>
      <c r="AO985" s="63"/>
      <c r="AP985" s="63"/>
      <c r="AQ985" s="63"/>
      <c r="AR985" s="63"/>
      <c r="AS985" s="63"/>
      <c r="AT985" s="63"/>
      <c r="AU985" s="63"/>
      <c r="AV985" s="63"/>
      <c r="AW985" s="63"/>
      <c r="AX985" s="63"/>
      <c r="AY985" s="63"/>
    </row>
    <row r="986" spans="1:51" ht="14">
      <c r="A986" s="63"/>
      <c r="B986" s="63"/>
      <c r="C986" s="63"/>
      <c r="D986" s="63"/>
      <c r="E986" s="63"/>
      <c r="F986" s="63"/>
      <c r="G986" s="63"/>
      <c r="H986" s="63"/>
      <c r="I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  <c r="AA986" s="63"/>
      <c r="AB986" s="63"/>
      <c r="AC986" s="63"/>
      <c r="AD986" s="63"/>
      <c r="AE986" s="63"/>
      <c r="AF986" s="63"/>
      <c r="AG986" s="63"/>
      <c r="AH986" s="63"/>
      <c r="AI986" s="63"/>
      <c r="AJ986" s="63"/>
      <c r="AK986" s="63"/>
      <c r="AL986" s="63"/>
      <c r="AM986" s="63"/>
      <c r="AN986" s="63"/>
      <c r="AO986" s="63"/>
      <c r="AP986" s="63"/>
      <c r="AQ986" s="63"/>
      <c r="AR986" s="63"/>
      <c r="AS986" s="63"/>
      <c r="AT986" s="63"/>
      <c r="AU986" s="63"/>
      <c r="AV986" s="63"/>
      <c r="AW986" s="63"/>
      <c r="AX986" s="63"/>
      <c r="AY986" s="63"/>
    </row>
    <row r="987" spans="1:51" ht="14">
      <c r="A987" s="63"/>
      <c r="B987" s="63"/>
      <c r="C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  <c r="AA987" s="63"/>
      <c r="AB987" s="63"/>
      <c r="AC987" s="63"/>
      <c r="AD987" s="63"/>
      <c r="AE987" s="63"/>
      <c r="AF987" s="63"/>
      <c r="AG987" s="63"/>
      <c r="AH987" s="63"/>
      <c r="AI987" s="63"/>
      <c r="AJ987" s="63"/>
      <c r="AK987" s="63"/>
      <c r="AL987" s="63"/>
      <c r="AM987" s="63"/>
      <c r="AN987" s="63"/>
      <c r="AO987" s="63"/>
      <c r="AP987" s="63"/>
      <c r="AQ987" s="63"/>
      <c r="AR987" s="63"/>
      <c r="AS987" s="63"/>
      <c r="AT987" s="63"/>
      <c r="AU987" s="63"/>
      <c r="AV987" s="63"/>
      <c r="AW987" s="63"/>
      <c r="AX987" s="63"/>
      <c r="AY987" s="63"/>
    </row>
  </sheetData>
  <sheetProtection sheet="1" objects="1" scenarios="1" formatCells="0"/>
  <mergeCells count="43">
    <mergeCell ref="D49:G50"/>
    <mergeCell ref="E16:F16"/>
    <mergeCell ref="E17:F17"/>
    <mergeCell ref="E18:F18"/>
    <mergeCell ref="E19:F19"/>
    <mergeCell ref="B43:C43"/>
    <mergeCell ref="B44:C44"/>
    <mergeCell ref="D43:G43"/>
    <mergeCell ref="D44:G44"/>
    <mergeCell ref="F47:G48"/>
    <mergeCell ref="F45:G46"/>
    <mergeCell ref="B47:C47"/>
    <mergeCell ref="I43:J45"/>
    <mergeCell ref="I46:J46"/>
    <mergeCell ref="I47:J49"/>
    <mergeCell ref="I50:J50"/>
    <mergeCell ref="K43:L46"/>
    <mergeCell ref="K47:L50"/>
    <mergeCell ref="B49:C49"/>
    <mergeCell ref="B48:C48"/>
    <mergeCell ref="B50:C50"/>
    <mergeCell ref="B45:C45"/>
    <mergeCell ref="B46:C46"/>
    <mergeCell ref="C21:C41"/>
    <mergeCell ref="B16:B39"/>
    <mergeCell ref="D2:F2"/>
    <mergeCell ref="B4:C14"/>
    <mergeCell ref="B2:C2"/>
    <mergeCell ref="B40:B41"/>
    <mergeCell ref="E20:F20"/>
    <mergeCell ref="C16:C20"/>
    <mergeCell ref="J12:K13"/>
    <mergeCell ref="H17:J17"/>
    <mergeCell ref="H16:J16"/>
    <mergeCell ref="L10:L11"/>
    <mergeCell ref="L12:L13"/>
    <mergeCell ref="J9:K9"/>
    <mergeCell ref="J10:K11"/>
    <mergeCell ref="J4:K4"/>
    <mergeCell ref="J5:K5"/>
    <mergeCell ref="J6:K6"/>
    <mergeCell ref="J7:K7"/>
    <mergeCell ref="J8:K8"/>
  </mergeCells>
  <phoneticPr fontId="17"/>
  <dataValidations count="15">
    <dataValidation type="list" allowBlank="1" showErrorMessage="1" sqref="G13" xr:uid="{00000000-0002-0000-0900-000000000000}">
      <formula1>"会社員,経営者,役員,公務員,団体職員,自営業,フリーランス,専門職,パート,アルバイト,主婦（夫）,学生,その他"</formula1>
    </dataValidation>
    <dataValidation type="list" allowBlank="1" showErrorMessage="1" sqref="L9" xr:uid="{00000000-0002-0000-0900-000001000000}">
      <formula1>"試合得点,功績"</formula1>
    </dataValidation>
    <dataValidation type="list" allowBlank="1" showErrorMessage="1" sqref="E48" xr:uid="{00000000-0002-0000-0900-000002000000}">
      <formula1>"インターナショナル,コンチネンタル,全柔連S,全柔連A,全柔連B,全柔連C"</formula1>
    </dataValidation>
    <dataValidation type="list" allowBlank="1" showErrorMessage="1" sqref="E14" xr:uid="{00000000-0002-0000-0900-000003000000}">
      <formula1>"女子四段,女子五段,女子六段,女子七段"</formula1>
    </dataValidation>
    <dataValidation type="list" allowBlank="1" showErrorMessage="1" sqref="E22:E41" xr:uid="{00000000-0002-0000-0900-000004000000}">
      <formula1>"全国高段者大会,地区高段者大会,府県高段者大会,日本ベテランズ国際柔道大会,全国柔道整復師高段者大会,その他の大会"</formula1>
    </dataValidation>
    <dataValidation type="list" allowBlank="1" showErrorMessage="1" sqref="L5" xr:uid="{00000000-0002-0000-0900-000005000000}">
      <formula1>"女子六段,女子七段,女子八段"</formula1>
    </dataValidation>
    <dataValidation type="list" allowBlank="1" showErrorMessage="1" sqref="J22:J41" xr:uid="{00000000-0002-0000-0900-000006000000}">
      <formula1>"◯,×,△"</formula1>
    </dataValidation>
    <dataValidation type="list" allowBlank="1" showErrorMessage="1" sqref="L12 B40 B46 I46 B48 B50 I50" xr:uid="{00000000-0002-0000-0900-000008000000}">
      <formula1>"秀,優,良,可"</formula1>
    </dataValidation>
    <dataValidation type="list" allowBlank="1" showErrorMessage="1" sqref="G17:G20" xr:uid="{00000000-0002-0000-0900-000009000000}">
      <formula1>"優勝,2位,3位,出場"</formula1>
    </dataValidation>
    <dataValidation type="list" allowBlank="1" showErrorMessage="1" sqref="D2" xr:uid="{00000000-0002-0000-0900-00000A000000}">
      <formula1>"01_一般社団法人 北海道柔道連盟,110_東北柔道連盟,111_関東柔道連合会,43_公益財団法人 東京都柔道連盟,112_北信越柔道連盟,113_東海柔道連合会,114_近畿柔道連盟,115_中国地区柔道連盟,116_四国柔道連盟,117_九州柔道協会,109_本館"</formula1>
    </dataValidation>
    <dataValidation type="list" allowBlank="1" showErrorMessage="1" sqref="D46" xr:uid="{00000000-0002-0000-0900-00000B000000}">
      <formula1>"講道館護身術,五の形,古式の形"</formula1>
    </dataValidation>
    <dataValidation type="list" allowBlank="1" showErrorMessage="1" sqref="E46" xr:uid="{00000000-0002-0000-0900-00000C000000}">
      <formula1>"秀,優,良,可,不可"</formula1>
    </dataValidation>
    <dataValidation type="list" allowBlank="1" showErrorMessage="1" sqref="H22:I41" xr:uid="{00000000-0002-0000-0900-00000D000000}">
      <formula1>"女子初段,女子弐段,女子参段,女子四段,女子五段,女子六段,女子七段,女子八段"</formula1>
    </dataValidation>
    <dataValidation type="list" allowBlank="1" showErrorMessage="1" sqref="E8" xr:uid="{00000000-0002-0000-0900-00000E000000}">
      <formula1>"有,無"</formula1>
    </dataValidation>
    <dataValidation type="list" allowBlank="1" showErrorMessage="1" sqref="G10" xr:uid="{00000000-0002-0000-0900-00000F000000}">
      <formula1>"男,女"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900-000007000000}">
          <x14:formula1>
            <xm:f>リスト表!$E$3:$E$112</xm:f>
          </x14:formula1>
          <xm:sqref>L4</xm:sqref>
        </x14:dataValidation>
        <x14:dataValidation type="list" allowBlank="1" showErrorMessage="1" xr:uid="{5E117D5F-FCA4-4E3B-8545-B2A85AE82B25}">
          <x14:formula1>
            <xm:f>リスト表!$E$3:$E$113</xm:f>
          </x14:formula1>
          <xm:sqref>E13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AX994"/>
  <sheetViews>
    <sheetView showGridLines="0" workbookViewId="0">
      <selection activeCell="H9" sqref="H9"/>
    </sheetView>
  </sheetViews>
  <sheetFormatPr defaultColWidth="12.54296875" defaultRowHeight="15.75" customHeight="1"/>
  <cols>
    <col min="1" max="1" width="2" style="6" customWidth="1"/>
    <col min="2" max="3" width="10.7265625" style="6" customWidth="1"/>
    <col min="4" max="4" width="24.26953125" style="6" customWidth="1"/>
    <col min="5" max="5" width="28.7265625" style="6" customWidth="1"/>
    <col min="6" max="6" width="23" style="6" customWidth="1"/>
    <col min="7" max="7" width="28.54296875" style="6" customWidth="1"/>
    <col min="8" max="9" width="11" style="6" bestFit="1" customWidth="1"/>
    <col min="10" max="10" width="8.1796875" style="6" customWidth="1"/>
    <col min="11" max="11" width="40.1796875" style="6" customWidth="1"/>
    <col min="12" max="12" width="18.7265625" style="6" customWidth="1"/>
    <col min="13" max="50" width="11.54296875" style="6" customWidth="1"/>
    <col min="51" max="16384" width="12.54296875" style="6"/>
  </cols>
  <sheetData>
    <row r="1" spans="1:50" ht="35">
      <c r="E1" s="7"/>
      <c r="F1" s="8"/>
      <c r="G1" s="9" t="s">
        <v>17</v>
      </c>
      <c r="H1" s="8"/>
      <c r="I1" s="10"/>
      <c r="J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</row>
    <row r="2" spans="1:50" ht="35">
      <c r="A2" s="38"/>
      <c r="B2" s="126" t="s">
        <v>18</v>
      </c>
      <c r="C2" s="120"/>
      <c r="D2" s="133"/>
      <c r="E2" s="134"/>
      <c r="F2" s="135"/>
      <c r="I2" s="10"/>
      <c r="J2" s="13" t="s">
        <v>0</v>
      </c>
      <c r="K2" s="5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</row>
    <row r="3" spans="1:50" ht="14.25" customHeight="1">
      <c r="A3" s="8"/>
      <c r="B3" s="8"/>
      <c r="C3" s="8"/>
      <c r="D3" s="8"/>
      <c r="E3" s="8"/>
      <c r="F3" s="8"/>
      <c r="G3" s="8"/>
      <c r="I3" s="8"/>
      <c r="J3" s="8"/>
    </row>
    <row r="4" spans="1:50" ht="22.5" customHeight="1">
      <c r="A4" s="15"/>
      <c r="B4" s="110" t="s">
        <v>19</v>
      </c>
      <c r="C4" s="111"/>
      <c r="D4" s="16" t="s">
        <v>2</v>
      </c>
      <c r="E4" s="17"/>
      <c r="F4" s="16" t="s">
        <v>20</v>
      </c>
      <c r="G4" s="18"/>
      <c r="I4" s="205" t="s">
        <v>14</v>
      </c>
      <c r="J4" s="120"/>
      <c r="K4" s="39"/>
    </row>
    <row r="5" spans="1:50" ht="22.5" customHeight="1">
      <c r="A5" s="15"/>
      <c r="B5" s="112"/>
      <c r="C5" s="113"/>
      <c r="D5" s="18" t="s">
        <v>21</v>
      </c>
      <c r="E5" s="18"/>
      <c r="F5" s="16" t="s">
        <v>22</v>
      </c>
      <c r="G5" s="18"/>
      <c r="I5" s="206" t="s">
        <v>23</v>
      </c>
      <c r="J5" s="120"/>
      <c r="K5" s="40"/>
    </row>
    <row r="6" spans="1:50" ht="22.5" customHeight="1">
      <c r="A6" s="15"/>
      <c r="B6" s="112"/>
      <c r="C6" s="113"/>
      <c r="D6" s="41" t="s">
        <v>24</v>
      </c>
      <c r="E6" s="18"/>
      <c r="F6" s="41" t="s">
        <v>25</v>
      </c>
      <c r="G6" s="18"/>
      <c r="I6" s="119" t="s">
        <v>6</v>
      </c>
      <c r="J6" s="120"/>
      <c r="K6" s="21"/>
    </row>
    <row r="7" spans="1:50" ht="22.5" customHeight="1">
      <c r="A7" s="15"/>
      <c r="B7" s="112"/>
      <c r="C7" s="113"/>
      <c r="D7" s="23" t="s">
        <v>61</v>
      </c>
      <c r="E7" s="21"/>
      <c r="F7" s="23" t="s">
        <v>62</v>
      </c>
      <c r="G7" s="21"/>
      <c r="I7" s="119" t="s">
        <v>7</v>
      </c>
      <c r="J7" s="120"/>
      <c r="K7" s="21"/>
    </row>
    <row r="8" spans="1:50" ht="22.5" customHeight="1">
      <c r="A8" s="15"/>
      <c r="B8" s="112"/>
      <c r="C8" s="113"/>
      <c r="D8" s="11" t="s">
        <v>28</v>
      </c>
      <c r="E8" s="19"/>
      <c r="F8" s="23" t="s">
        <v>29</v>
      </c>
      <c r="G8" s="18"/>
      <c r="I8" s="119" t="s">
        <v>3</v>
      </c>
      <c r="J8" s="120"/>
      <c r="K8" s="1" t="str">
        <f>DATEDIF(DATE(YEAR(K7),MONTH(K7),1), DATE(YEAR($K$2),MONTH($K$2),1), "Y") &amp; "年" &amp; DATEDIF(DATE(YEAR(K7),MONTH(K7),1), DATE(YEAR($K$2),MONTH($K$2),1), "YM") &amp; "ヶ月"</f>
        <v>0年0ヶ月</v>
      </c>
    </row>
    <row r="9" spans="1:50" ht="22.5" customHeight="1">
      <c r="A9" s="15"/>
      <c r="B9" s="112"/>
      <c r="C9" s="113"/>
      <c r="D9" s="18" t="s">
        <v>8</v>
      </c>
      <c r="E9" s="21"/>
      <c r="F9" s="18" t="s">
        <v>30</v>
      </c>
      <c r="G9" s="2" t="str">
        <f>DATEDIF(E9, $K$2, "Y") &amp; "歳" &amp; DATEDIF(E9, $K$2, "YM") &amp; "ヶ月"</f>
        <v>0歳0ヶ月</v>
      </c>
      <c r="I9" s="126" t="s">
        <v>31</v>
      </c>
      <c r="J9" s="120"/>
      <c r="K9" s="19"/>
    </row>
    <row r="10" spans="1:50" ht="22.5" customHeight="1">
      <c r="A10" s="15"/>
      <c r="B10" s="112"/>
      <c r="C10" s="113"/>
      <c r="D10" s="18" t="s">
        <v>11</v>
      </c>
      <c r="E10" s="18"/>
      <c r="F10" s="42" t="s">
        <v>32</v>
      </c>
      <c r="G10" s="43"/>
      <c r="I10" s="201" t="s">
        <v>33</v>
      </c>
      <c r="J10" s="111"/>
      <c r="K10" s="136" t="s">
        <v>310</v>
      </c>
    </row>
    <row r="11" spans="1:50" ht="22.5" customHeight="1">
      <c r="A11" s="15"/>
      <c r="B11" s="112"/>
      <c r="C11" s="113"/>
      <c r="D11" s="16" t="s">
        <v>12</v>
      </c>
      <c r="E11" s="109"/>
      <c r="F11" s="42" t="s">
        <v>9</v>
      </c>
      <c r="G11" s="44"/>
      <c r="I11" s="114"/>
      <c r="J11" s="115"/>
      <c r="K11" s="129"/>
    </row>
    <row r="12" spans="1:50" ht="22.5" customHeight="1">
      <c r="A12" s="15"/>
      <c r="B12" s="112"/>
      <c r="C12" s="113"/>
      <c r="D12" s="18" t="s">
        <v>34</v>
      </c>
      <c r="E12" s="18"/>
      <c r="F12" s="42" t="s">
        <v>10</v>
      </c>
      <c r="G12" s="44"/>
      <c r="I12" s="202" t="s">
        <v>63</v>
      </c>
      <c r="J12" s="123"/>
      <c r="K12" s="203"/>
    </row>
    <row r="13" spans="1:50" ht="22.5" customHeight="1">
      <c r="A13" s="15"/>
      <c r="B13" s="112"/>
      <c r="C13" s="113"/>
      <c r="D13" s="16" t="s">
        <v>36</v>
      </c>
      <c r="E13" s="25"/>
      <c r="F13" s="44" t="s">
        <v>13</v>
      </c>
      <c r="G13" s="43"/>
      <c r="I13" s="124"/>
      <c r="J13" s="125"/>
      <c r="K13" s="131"/>
      <c r="M13" s="45"/>
      <c r="N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</row>
    <row r="14" spans="1:50" ht="22.5" customHeight="1">
      <c r="B14" s="114"/>
      <c r="C14" s="115"/>
      <c r="D14" s="18" t="s">
        <v>5</v>
      </c>
      <c r="E14" s="19"/>
      <c r="F14" s="42" t="s">
        <v>15</v>
      </c>
      <c r="G14" s="46"/>
    </row>
    <row r="15" spans="1:50" ht="22.5" customHeight="1"/>
    <row r="16" spans="1:50" ht="15.5">
      <c r="A16" s="15"/>
      <c r="B16" s="136" t="s">
        <v>72</v>
      </c>
      <c r="C16" s="204" t="s">
        <v>305</v>
      </c>
      <c r="D16" s="18" t="s">
        <v>39</v>
      </c>
      <c r="E16" s="119" t="s">
        <v>41</v>
      </c>
      <c r="F16" s="120"/>
      <c r="G16" s="18" t="s">
        <v>44</v>
      </c>
      <c r="H16" s="194" t="s">
        <v>67</v>
      </c>
      <c r="I16" s="195"/>
      <c r="J16" s="196"/>
      <c r="K16" s="50" t="s">
        <v>16</v>
      </c>
      <c r="M16" s="47"/>
      <c r="N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</row>
    <row r="17" spans="1:50" ht="15.5">
      <c r="A17" s="15"/>
      <c r="B17" s="137"/>
      <c r="C17" s="137"/>
      <c r="D17" s="48"/>
      <c r="E17" s="197"/>
      <c r="F17" s="120"/>
      <c r="G17" s="59"/>
      <c r="H17" s="198" t="str">
        <f>COUNTA(G17:G20)&amp;"回"</f>
        <v>0回</v>
      </c>
      <c r="I17" s="195"/>
      <c r="J17" s="196"/>
      <c r="K17" s="50"/>
      <c r="M17" s="47"/>
      <c r="N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</row>
    <row r="18" spans="1:50" ht="15.5">
      <c r="A18" s="15"/>
      <c r="B18" s="137"/>
      <c r="C18" s="137"/>
      <c r="D18" s="48"/>
      <c r="E18" s="197"/>
      <c r="F18" s="120"/>
      <c r="G18" s="59"/>
      <c r="H18" s="26"/>
      <c r="I18" s="26"/>
      <c r="J18" s="26"/>
      <c r="K18" s="50"/>
      <c r="M18" s="47"/>
      <c r="N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</row>
    <row r="19" spans="1:50" ht="15.5">
      <c r="A19" s="15"/>
      <c r="B19" s="137"/>
      <c r="C19" s="137"/>
      <c r="D19" s="48"/>
      <c r="E19" s="197"/>
      <c r="F19" s="120"/>
      <c r="G19" s="59"/>
      <c r="H19" s="26"/>
      <c r="I19" s="26"/>
      <c r="J19" s="26"/>
      <c r="K19" s="50"/>
      <c r="M19" s="47"/>
      <c r="N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</row>
    <row r="20" spans="1:50" ht="15.5">
      <c r="A20" s="15"/>
      <c r="B20" s="137"/>
      <c r="C20" s="129"/>
      <c r="D20" s="48"/>
      <c r="E20" s="197"/>
      <c r="F20" s="120"/>
      <c r="G20" s="59"/>
      <c r="H20" s="26"/>
      <c r="I20" s="26"/>
      <c r="J20" s="26"/>
      <c r="K20" s="50"/>
      <c r="M20" s="47"/>
      <c r="N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</row>
    <row r="21" spans="1:50" ht="15.5">
      <c r="A21" s="15"/>
      <c r="B21" s="137"/>
      <c r="C21" s="136" t="s">
        <v>71</v>
      </c>
      <c r="D21" s="20" t="s">
        <v>39</v>
      </c>
      <c r="E21" s="20" t="s">
        <v>40</v>
      </c>
      <c r="F21" s="20" t="s">
        <v>41</v>
      </c>
      <c r="G21" s="20" t="s">
        <v>42</v>
      </c>
      <c r="H21" s="20" t="s">
        <v>43</v>
      </c>
      <c r="I21" s="20" t="s">
        <v>44</v>
      </c>
      <c r="J21" s="26"/>
      <c r="K21" s="50"/>
      <c r="M21" s="47"/>
      <c r="N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</row>
    <row r="22" spans="1:50" ht="15.5">
      <c r="A22" s="15"/>
      <c r="B22" s="137"/>
      <c r="C22" s="137"/>
      <c r="D22" s="29"/>
      <c r="E22" s="30"/>
      <c r="G22" s="31"/>
      <c r="H22" s="30"/>
      <c r="I22" s="49"/>
      <c r="J22" s="26"/>
      <c r="K22" s="50"/>
      <c r="M22" s="47"/>
      <c r="N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</row>
    <row r="23" spans="1:50" ht="15.5">
      <c r="A23" s="15"/>
      <c r="B23" s="137"/>
      <c r="C23" s="137"/>
      <c r="D23" s="29"/>
      <c r="E23" s="30"/>
      <c r="F23" s="33"/>
      <c r="G23" s="31"/>
      <c r="H23" s="30"/>
      <c r="I23" s="49"/>
      <c r="J23" s="26"/>
      <c r="K23" s="50"/>
      <c r="M23" s="47"/>
      <c r="N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</row>
    <row r="24" spans="1:50" ht="15.5">
      <c r="A24" s="15"/>
      <c r="B24" s="137"/>
      <c r="C24" s="137"/>
      <c r="D24" s="29"/>
      <c r="E24" s="30"/>
      <c r="F24" s="33"/>
      <c r="G24" s="31"/>
      <c r="H24" s="30"/>
      <c r="I24" s="49"/>
      <c r="J24" s="26"/>
      <c r="K24" s="50"/>
      <c r="M24" s="47"/>
      <c r="N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</row>
    <row r="25" spans="1:50" ht="15.5">
      <c r="A25" s="15"/>
      <c r="B25" s="137"/>
      <c r="C25" s="137"/>
      <c r="D25" s="29"/>
      <c r="E25" s="30"/>
      <c r="F25" s="33"/>
      <c r="G25" s="31"/>
      <c r="H25" s="30"/>
      <c r="I25" s="49"/>
      <c r="J25" s="26"/>
      <c r="K25" s="50"/>
      <c r="M25" s="47"/>
      <c r="N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</row>
    <row r="26" spans="1:50" ht="15.5">
      <c r="A26" s="15"/>
      <c r="B26" s="137"/>
      <c r="C26" s="137"/>
      <c r="D26" s="29"/>
      <c r="E26" s="30"/>
      <c r="F26" s="33"/>
      <c r="G26" s="31"/>
      <c r="H26" s="30"/>
      <c r="I26" s="49"/>
      <c r="J26" s="26"/>
      <c r="K26" s="50"/>
      <c r="M26" s="47"/>
      <c r="N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</row>
    <row r="27" spans="1:50" ht="15.5">
      <c r="A27" s="15"/>
      <c r="B27" s="137"/>
      <c r="C27" s="137"/>
      <c r="D27" s="29"/>
      <c r="E27" s="30"/>
      <c r="F27" s="33"/>
      <c r="G27" s="31"/>
      <c r="H27" s="30"/>
      <c r="I27" s="49"/>
      <c r="J27" s="26"/>
      <c r="K27" s="50"/>
      <c r="M27" s="47"/>
      <c r="N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</row>
    <row r="28" spans="1:50" ht="15.5">
      <c r="A28" s="15"/>
      <c r="B28" s="137"/>
      <c r="C28" s="137"/>
      <c r="D28" s="29"/>
      <c r="E28" s="30"/>
      <c r="F28" s="33"/>
      <c r="G28" s="31"/>
      <c r="H28" s="30"/>
      <c r="I28" s="49"/>
      <c r="J28" s="26"/>
      <c r="M28" s="47"/>
      <c r="N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</row>
    <row r="29" spans="1:50" ht="15.5">
      <c r="A29" s="15"/>
      <c r="B29" s="137"/>
      <c r="C29" s="137"/>
      <c r="D29" s="29"/>
      <c r="E29" s="30"/>
      <c r="F29" s="33"/>
      <c r="G29" s="31"/>
      <c r="H29" s="30"/>
      <c r="I29" s="49"/>
      <c r="J29" s="26"/>
      <c r="M29" s="47"/>
      <c r="N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</row>
    <row r="30" spans="1:50" ht="15.5">
      <c r="A30" s="15"/>
      <c r="B30" s="203"/>
      <c r="C30" s="137"/>
      <c r="D30" s="29"/>
      <c r="E30" s="30"/>
      <c r="F30" s="33"/>
      <c r="G30" s="31"/>
      <c r="H30" s="30"/>
      <c r="I30" s="49"/>
      <c r="J30" s="26"/>
      <c r="M30" s="47"/>
      <c r="N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</row>
    <row r="31" spans="1:50" ht="15.5">
      <c r="A31" s="15"/>
      <c r="B31" s="131"/>
      <c r="C31" s="129"/>
      <c r="D31" s="29"/>
      <c r="E31" s="30"/>
      <c r="F31" s="33"/>
      <c r="G31" s="31"/>
      <c r="H31" s="30"/>
      <c r="I31" s="49"/>
      <c r="J31" s="26"/>
      <c r="M31" s="47"/>
      <c r="N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</row>
    <row r="32" spans="1:50" ht="22.5" customHeight="1"/>
    <row r="33" spans="1:50" ht="15.5">
      <c r="A33" s="15"/>
      <c r="B33" s="207" t="s">
        <v>73</v>
      </c>
      <c r="C33" s="207" t="s">
        <v>66</v>
      </c>
      <c r="D33" s="18" t="s">
        <v>39</v>
      </c>
      <c r="E33" s="119" t="s">
        <v>41</v>
      </c>
      <c r="F33" s="120"/>
      <c r="G33" s="18" t="s">
        <v>44</v>
      </c>
      <c r="H33" s="194" t="s">
        <v>67</v>
      </c>
      <c r="I33" s="195"/>
      <c r="J33" s="196"/>
      <c r="K33" s="50"/>
      <c r="M33" s="47"/>
      <c r="N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</row>
    <row r="34" spans="1:50" ht="15.5">
      <c r="A34" s="15"/>
      <c r="B34" s="137"/>
      <c r="C34" s="137"/>
      <c r="D34" s="48"/>
      <c r="E34" s="197"/>
      <c r="F34" s="120"/>
      <c r="G34" s="53"/>
      <c r="H34" s="198" t="str">
        <f>COUNTA(G34:G37)&amp;"回"</f>
        <v>0回</v>
      </c>
      <c r="I34" s="195"/>
      <c r="J34" s="196"/>
      <c r="K34" s="50"/>
      <c r="M34" s="47"/>
      <c r="N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</row>
    <row r="35" spans="1:50" ht="15.5">
      <c r="A35" s="15"/>
      <c r="B35" s="137"/>
      <c r="C35" s="137"/>
      <c r="D35" s="48"/>
      <c r="E35" s="197"/>
      <c r="F35" s="120"/>
      <c r="G35" s="53"/>
      <c r="H35" s="26"/>
      <c r="I35" s="26"/>
      <c r="J35" s="26"/>
      <c r="K35" s="50"/>
      <c r="M35" s="47"/>
      <c r="N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</row>
    <row r="36" spans="1:50" ht="15.5">
      <c r="A36" s="15"/>
      <c r="B36" s="137"/>
      <c r="C36" s="137"/>
      <c r="D36" s="48"/>
      <c r="E36" s="197"/>
      <c r="F36" s="120"/>
      <c r="G36" s="53"/>
      <c r="H36" s="26"/>
      <c r="I36" s="26"/>
      <c r="J36" s="26"/>
      <c r="K36" s="50"/>
      <c r="M36" s="47"/>
      <c r="N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</row>
    <row r="37" spans="1:50" ht="15.5">
      <c r="A37" s="15"/>
      <c r="B37" s="137"/>
      <c r="C37" s="129"/>
      <c r="D37" s="48"/>
      <c r="E37" s="197"/>
      <c r="F37" s="120"/>
      <c r="G37" s="53"/>
      <c r="H37" s="26"/>
      <c r="I37" s="26"/>
      <c r="J37" s="26"/>
      <c r="K37" s="50"/>
      <c r="M37" s="47"/>
      <c r="N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</row>
    <row r="38" spans="1:50" ht="15.5">
      <c r="A38" s="15"/>
      <c r="B38" s="137"/>
      <c r="C38" s="136" t="s">
        <v>68</v>
      </c>
      <c r="D38" s="20" t="s">
        <v>39</v>
      </c>
      <c r="E38" s="20" t="s">
        <v>40</v>
      </c>
      <c r="F38" s="20" t="s">
        <v>41</v>
      </c>
      <c r="G38" s="20" t="s">
        <v>42</v>
      </c>
      <c r="H38" s="20" t="s">
        <v>43</v>
      </c>
      <c r="I38" s="20" t="s">
        <v>44</v>
      </c>
      <c r="J38" s="26"/>
      <c r="K38" s="50"/>
      <c r="M38" s="47"/>
      <c r="N38" s="47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</row>
    <row r="39" spans="1:50" ht="15.5">
      <c r="A39" s="15"/>
      <c r="B39" s="137"/>
      <c r="C39" s="137"/>
      <c r="D39" s="29"/>
      <c r="E39" s="30"/>
      <c r="G39" s="31"/>
      <c r="H39" s="30"/>
      <c r="I39" s="49"/>
      <c r="J39" s="26"/>
      <c r="K39" s="50"/>
      <c r="M39" s="47"/>
      <c r="N39" s="47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</row>
    <row r="40" spans="1:50" ht="15.5">
      <c r="A40" s="15"/>
      <c r="B40" s="137"/>
      <c r="C40" s="137"/>
      <c r="D40" s="29"/>
      <c r="E40" s="30"/>
      <c r="F40" s="33"/>
      <c r="G40" s="31"/>
      <c r="H40" s="30"/>
      <c r="I40" s="49"/>
      <c r="J40" s="26"/>
      <c r="K40" s="50"/>
      <c r="M40" s="47"/>
      <c r="N40" s="47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</row>
    <row r="41" spans="1:50" ht="15.5">
      <c r="A41" s="15"/>
      <c r="B41" s="137"/>
      <c r="C41" s="137"/>
      <c r="D41" s="29"/>
      <c r="E41" s="30"/>
      <c r="F41" s="33"/>
      <c r="G41" s="31"/>
      <c r="H41" s="30"/>
      <c r="I41" s="49"/>
      <c r="J41" s="26"/>
      <c r="K41" s="50"/>
      <c r="M41" s="47"/>
      <c r="N41" s="47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</row>
    <row r="42" spans="1:50" ht="15.5">
      <c r="A42" s="15"/>
      <c r="B42" s="137"/>
      <c r="C42" s="137"/>
      <c r="D42" s="29"/>
      <c r="E42" s="30"/>
      <c r="F42" s="33"/>
      <c r="G42" s="31"/>
      <c r="H42" s="30"/>
      <c r="I42" s="49"/>
      <c r="J42" s="26"/>
      <c r="K42" s="50"/>
      <c r="M42" s="47"/>
      <c r="N42" s="47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</row>
    <row r="43" spans="1:50" ht="15.5">
      <c r="A43" s="15"/>
      <c r="B43" s="137"/>
      <c r="C43" s="137"/>
      <c r="D43" s="29"/>
      <c r="E43" s="30"/>
      <c r="F43" s="33"/>
      <c r="G43" s="31"/>
      <c r="H43" s="30"/>
      <c r="I43" s="49"/>
      <c r="J43" s="26"/>
      <c r="K43" s="50"/>
      <c r="M43" s="47"/>
      <c r="N43" s="47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</row>
    <row r="44" spans="1:50" ht="15.5">
      <c r="A44" s="15"/>
      <c r="B44" s="137"/>
      <c r="C44" s="137"/>
      <c r="D44" s="29"/>
      <c r="E44" s="30"/>
      <c r="F44" s="33"/>
      <c r="G44" s="31"/>
      <c r="H44" s="30"/>
      <c r="I44" s="49"/>
      <c r="J44" s="26"/>
      <c r="K44" s="50"/>
      <c r="M44" s="47"/>
      <c r="N44" s="47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</row>
    <row r="45" spans="1:50" ht="15.5">
      <c r="A45" s="15"/>
      <c r="B45" s="137"/>
      <c r="C45" s="137"/>
      <c r="D45" s="29"/>
      <c r="E45" s="30"/>
      <c r="F45" s="33"/>
      <c r="G45" s="31"/>
      <c r="H45" s="30"/>
      <c r="I45" s="49"/>
      <c r="J45" s="26"/>
      <c r="M45" s="47"/>
      <c r="N45" s="47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</row>
    <row r="46" spans="1:50" ht="15.5">
      <c r="A46" s="15"/>
      <c r="B46" s="137"/>
      <c r="C46" s="137"/>
      <c r="D46" s="29"/>
      <c r="E46" s="30"/>
      <c r="F46" s="33"/>
      <c r="G46" s="31"/>
      <c r="H46" s="30"/>
      <c r="I46" s="49"/>
      <c r="J46" s="26"/>
      <c r="M46" s="47"/>
      <c r="N46" s="47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</row>
    <row r="47" spans="1:50" ht="15.5">
      <c r="A47" s="15"/>
      <c r="B47" s="203"/>
      <c r="C47" s="137"/>
      <c r="D47" s="29"/>
      <c r="E47" s="30"/>
      <c r="F47" s="33"/>
      <c r="G47" s="31"/>
      <c r="H47" s="30"/>
      <c r="I47" s="49"/>
      <c r="J47" s="26"/>
      <c r="M47" s="47"/>
      <c r="N47" s="47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</row>
    <row r="48" spans="1:50" ht="15.5">
      <c r="A48" s="15"/>
      <c r="B48" s="131"/>
      <c r="C48" s="129"/>
      <c r="D48" s="29"/>
      <c r="E48" s="30"/>
      <c r="F48" s="33"/>
      <c r="G48" s="31"/>
      <c r="H48" s="30"/>
      <c r="I48" s="49"/>
      <c r="J48" s="26"/>
      <c r="M48" s="47"/>
      <c r="N48" s="47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</row>
    <row r="49" spans="1:50" ht="22.5" customHeight="1">
      <c r="M49" s="47"/>
      <c r="N49" s="4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</row>
    <row r="50" spans="1:50" ht="82.5" customHeight="1">
      <c r="A50" s="15"/>
      <c r="B50" s="206" t="s">
        <v>51</v>
      </c>
      <c r="C50" s="120"/>
      <c r="D50" s="138" t="s">
        <v>316</v>
      </c>
      <c r="E50" s="139"/>
      <c r="F50" s="139"/>
      <c r="G50" s="120"/>
      <c r="I50" s="132" t="s">
        <v>52</v>
      </c>
      <c r="J50" s="111"/>
      <c r="K50" s="116" t="s">
        <v>310</v>
      </c>
      <c r="M50" s="47"/>
      <c r="N50" s="47"/>
    </row>
    <row r="51" spans="1:50" ht="82.5" customHeight="1">
      <c r="A51" s="15"/>
      <c r="B51" s="206" t="s">
        <v>53</v>
      </c>
      <c r="C51" s="120"/>
      <c r="D51" s="138" t="s">
        <v>317</v>
      </c>
      <c r="E51" s="139"/>
      <c r="F51" s="139"/>
      <c r="G51" s="120"/>
      <c r="I51" s="112"/>
      <c r="J51" s="113"/>
      <c r="K51" s="117"/>
    </row>
    <row r="52" spans="1:50" ht="41.25" customHeight="1">
      <c r="A52" s="15"/>
      <c r="B52" s="110" t="s">
        <v>54</v>
      </c>
      <c r="C52" s="111"/>
      <c r="D52" s="18" t="s">
        <v>55</v>
      </c>
      <c r="E52" s="105"/>
      <c r="F52" s="140" t="s">
        <v>311</v>
      </c>
      <c r="G52" s="111"/>
      <c r="I52" s="112"/>
      <c r="J52" s="113"/>
      <c r="K52" s="117"/>
    </row>
    <row r="53" spans="1:50" ht="41.25" customHeight="1">
      <c r="A53" s="15"/>
      <c r="B53" s="200"/>
      <c r="C53" s="196"/>
      <c r="D53" s="51"/>
      <c r="E53" s="19"/>
      <c r="F53" s="114"/>
      <c r="G53" s="115"/>
      <c r="I53" s="200"/>
      <c r="J53" s="196"/>
      <c r="K53" s="118"/>
    </row>
    <row r="54" spans="1:50" ht="41.25" customHeight="1">
      <c r="A54" s="15"/>
      <c r="B54" s="199" t="s">
        <v>70</v>
      </c>
      <c r="C54" s="113"/>
      <c r="D54" s="18" t="s">
        <v>57</v>
      </c>
      <c r="E54" s="105"/>
      <c r="F54" s="140" t="s">
        <v>311</v>
      </c>
      <c r="G54" s="111"/>
      <c r="I54" s="199" t="s">
        <v>58</v>
      </c>
      <c r="J54" s="113"/>
      <c r="K54" s="116" t="s">
        <v>310</v>
      </c>
    </row>
    <row r="55" spans="1:50" ht="41.25" customHeight="1">
      <c r="A55" s="15"/>
      <c r="B55" s="200"/>
      <c r="C55" s="196"/>
      <c r="D55" s="52" t="s">
        <v>59</v>
      </c>
      <c r="E55" s="34"/>
      <c r="F55" s="114"/>
      <c r="G55" s="115"/>
      <c r="I55" s="112"/>
      <c r="J55" s="113"/>
      <c r="K55" s="117"/>
    </row>
    <row r="56" spans="1:50" ht="41.25" customHeight="1">
      <c r="A56" s="15"/>
      <c r="B56" s="199" t="s">
        <v>60</v>
      </c>
      <c r="C56" s="113"/>
      <c r="D56" s="140" t="s">
        <v>311</v>
      </c>
      <c r="E56" s="141"/>
      <c r="F56" s="141"/>
      <c r="G56" s="111"/>
      <c r="I56" s="112"/>
      <c r="J56" s="113"/>
      <c r="K56" s="117"/>
    </row>
    <row r="57" spans="1:50" ht="41.25" customHeight="1">
      <c r="A57" s="15"/>
      <c r="B57" s="200"/>
      <c r="C57" s="196"/>
      <c r="D57" s="114"/>
      <c r="E57" s="142"/>
      <c r="F57" s="142"/>
      <c r="G57" s="115"/>
      <c r="I57" s="200"/>
      <c r="J57" s="196"/>
      <c r="K57" s="118"/>
    </row>
    <row r="58" spans="1:50" ht="14">
      <c r="A58" s="8"/>
      <c r="B58" s="8"/>
      <c r="C58" s="8"/>
      <c r="D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</row>
    <row r="59" spans="1:50" ht="14">
      <c r="A59" s="8"/>
      <c r="B59" s="8"/>
      <c r="C59" s="8"/>
      <c r="D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</row>
    <row r="60" spans="1:50" ht="14">
      <c r="A60" s="8"/>
      <c r="B60" s="8"/>
      <c r="C60" s="8"/>
      <c r="D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</row>
    <row r="61" spans="1:50" ht="14">
      <c r="A61" s="8"/>
      <c r="B61" s="8"/>
      <c r="C61" s="8"/>
      <c r="D61" s="8"/>
      <c r="G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</row>
    <row r="62" spans="1:50" ht="14">
      <c r="A62" s="8"/>
      <c r="B62" s="8"/>
      <c r="C62" s="8"/>
      <c r="D62" s="8"/>
      <c r="G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</row>
    <row r="63" spans="1:50" ht="14.5">
      <c r="A63" s="8"/>
      <c r="B63" s="8"/>
      <c r="C63" s="8"/>
      <c r="D63" s="8"/>
      <c r="E63" s="35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</row>
    <row r="64" spans="1:50" ht="14.5">
      <c r="A64" s="8"/>
      <c r="B64" s="8"/>
      <c r="C64" s="8"/>
      <c r="D64" s="8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</row>
    <row r="65" spans="1:50" ht="14.5">
      <c r="A65" s="8"/>
      <c r="B65" s="8"/>
      <c r="C65" s="8"/>
      <c r="D65" s="8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</row>
    <row r="66" spans="1:50" ht="14.5">
      <c r="A66" s="8"/>
      <c r="B66" s="8"/>
      <c r="C66" s="8"/>
      <c r="D66" s="8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</row>
    <row r="67" spans="1:50" ht="14.5">
      <c r="A67" s="8"/>
      <c r="B67" s="8"/>
      <c r="C67" s="8"/>
      <c r="D67" s="8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</row>
    <row r="68" spans="1:50" ht="14.5">
      <c r="A68" s="8"/>
      <c r="B68" s="8"/>
      <c r="C68" s="8"/>
      <c r="D68" s="8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</row>
    <row r="69" spans="1:50" ht="14">
      <c r="A69" s="8"/>
      <c r="B69" s="8"/>
      <c r="C69" s="8"/>
      <c r="D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</row>
    <row r="70" spans="1:50" ht="14">
      <c r="A70" s="8"/>
      <c r="B70" s="8"/>
      <c r="C70" s="8"/>
      <c r="D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</row>
    <row r="71" spans="1:50" ht="14">
      <c r="A71" s="8"/>
      <c r="B71" s="8"/>
      <c r="C71" s="8"/>
      <c r="D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</row>
    <row r="72" spans="1:50" ht="14">
      <c r="A72" s="8"/>
      <c r="B72" s="8"/>
      <c r="C72" s="8"/>
      <c r="D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</row>
    <row r="73" spans="1:50" ht="14">
      <c r="A73" s="8"/>
      <c r="B73" s="8"/>
      <c r="C73" s="8"/>
      <c r="D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</row>
    <row r="74" spans="1:50" ht="14">
      <c r="A74" s="8"/>
      <c r="B74" s="8"/>
      <c r="C74" s="8"/>
      <c r="D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</row>
    <row r="75" spans="1:50" ht="14">
      <c r="A75" s="8"/>
      <c r="B75" s="8"/>
      <c r="C75" s="8"/>
      <c r="D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</row>
    <row r="76" spans="1:50" ht="14">
      <c r="A76" s="8"/>
      <c r="B76" s="8"/>
      <c r="C76" s="8"/>
      <c r="D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</row>
    <row r="77" spans="1:50" ht="1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</row>
    <row r="78" spans="1:50" ht="1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</row>
    <row r="79" spans="1:50" ht="1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</row>
    <row r="80" spans="1:50" ht="1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</row>
    <row r="81" spans="1:50" ht="1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</row>
    <row r="82" spans="1:50" ht="1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</row>
    <row r="83" spans="1:50" ht="1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</row>
    <row r="84" spans="1:50" ht="1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</row>
    <row r="85" spans="1:50" ht="1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</row>
    <row r="86" spans="1:50" ht="1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</row>
    <row r="87" spans="1:50" ht="1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</row>
    <row r="88" spans="1:50" ht="1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</row>
    <row r="89" spans="1:50" ht="1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</row>
    <row r="90" spans="1:50" ht="1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</row>
    <row r="91" spans="1:50" ht="1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</row>
    <row r="92" spans="1:50" ht="1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</row>
    <row r="93" spans="1:50" ht="1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</row>
    <row r="94" spans="1:50" ht="1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</row>
    <row r="95" spans="1:50" ht="1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</row>
    <row r="96" spans="1:50" ht="1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</row>
    <row r="97" spans="1:50" ht="1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</row>
    <row r="98" spans="1:50" ht="1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</row>
    <row r="99" spans="1:50" ht="1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</row>
    <row r="100" spans="1:50" ht="1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</row>
    <row r="101" spans="1:50" ht="1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</row>
    <row r="102" spans="1:50" ht="1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</row>
    <row r="103" spans="1:50" ht="1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</row>
    <row r="104" spans="1:50" ht="1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</row>
    <row r="105" spans="1:50" ht="1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</row>
    <row r="106" spans="1:50" ht="1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</row>
    <row r="107" spans="1:50" ht="1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</row>
    <row r="108" spans="1:50" ht="1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</row>
    <row r="109" spans="1:50" ht="1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</row>
    <row r="110" spans="1:50" ht="1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</row>
    <row r="111" spans="1:50" ht="1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</row>
    <row r="112" spans="1:50" ht="1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</row>
    <row r="113" spans="1:50" ht="1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</row>
    <row r="114" spans="1:50" ht="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</row>
    <row r="115" spans="1:50" ht="1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</row>
    <row r="116" spans="1:50" ht="1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</row>
    <row r="117" spans="1:50" ht="1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</row>
    <row r="118" spans="1:50" ht="1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</row>
    <row r="119" spans="1:50" ht="1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</row>
    <row r="120" spans="1:50" ht="1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</row>
    <row r="121" spans="1:50" ht="1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</row>
    <row r="122" spans="1:50" ht="1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</row>
    <row r="123" spans="1:50" ht="1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</row>
    <row r="124" spans="1:50" ht="1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</row>
    <row r="125" spans="1:50" ht="1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</row>
    <row r="126" spans="1:50" ht="1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</row>
    <row r="127" spans="1:50" ht="1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</row>
    <row r="128" spans="1:50" ht="1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</row>
    <row r="129" spans="1:50" ht="1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</row>
    <row r="130" spans="1:50" ht="1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</row>
    <row r="131" spans="1:50" ht="1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</row>
    <row r="132" spans="1:50" ht="1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</row>
    <row r="133" spans="1:50" ht="1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</row>
    <row r="134" spans="1:50" ht="1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</row>
    <row r="135" spans="1:50" ht="1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</row>
    <row r="136" spans="1:50" ht="1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</row>
    <row r="137" spans="1:50" ht="1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</row>
    <row r="138" spans="1:50" ht="1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</row>
    <row r="139" spans="1:50" ht="1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</row>
    <row r="140" spans="1:50" ht="1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</row>
    <row r="141" spans="1:50" ht="1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</row>
    <row r="142" spans="1:50" ht="1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</row>
    <row r="143" spans="1:50" ht="1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</row>
    <row r="144" spans="1:50" ht="1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</row>
    <row r="145" spans="1:50" ht="1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</row>
    <row r="146" spans="1:50" ht="1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</row>
    <row r="147" spans="1:50" ht="1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</row>
    <row r="148" spans="1:50" ht="1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</row>
    <row r="149" spans="1:50" ht="1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</row>
    <row r="150" spans="1:50" ht="1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</row>
    <row r="151" spans="1:50" ht="1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</row>
    <row r="152" spans="1:50" ht="1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</row>
    <row r="153" spans="1:50" ht="1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</row>
    <row r="154" spans="1:50" ht="1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</row>
    <row r="155" spans="1:50" ht="1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</row>
    <row r="156" spans="1:50" ht="1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</row>
    <row r="157" spans="1:50" ht="1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</row>
    <row r="158" spans="1:50" ht="1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</row>
    <row r="159" spans="1:50" ht="1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</row>
    <row r="160" spans="1:50" ht="1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</row>
    <row r="161" spans="1:50" ht="1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</row>
    <row r="162" spans="1:50" ht="1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</row>
    <row r="163" spans="1:50" ht="1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</row>
    <row r="164" spans="1:50" ht="1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</row>
    <row r="165" spans="1:50" ht="1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</row>
    <row r="166" spans="1:50" ht="1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</row>
    <row r="167" spans="1:50" ht="1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</row>
    <row r="168" spans="1:50" ht="1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</row>
    <row r="169" spans="1:50" ht="1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</row>
    <row r="170" spans="1:50" ht="1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</row>
    <row r="171" spans="1:50" ht="1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</row>
    <row r="172" spans="1:50" ht="1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</row>
    <row r="173" spans="1:50" ht="1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</row>
    <row r="174" spans="1:50" ht="1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</row>
    <row r="175" spans="1:50" ht="1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</row>
    <row r="176" spans="1:50" ht="1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</row>
    <row r="177" spans="1:50" ht="1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</row>
    <row r="178" spans="1:50" ht="1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</row>
    <row r="179" spans="1:50" ht="1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</row>
    <row r="180" spans="1:50" ht="1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</row>
    <row r="181" spans="1:50" ht="1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</row>
    <row r="182" spans="1:50" ht="1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</row>
    <row r="183" spans="1:50" ht="1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</row>
    <row r="184" spans="1:50" ht="1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</row>
    <row r="185" spans="1:50" ht="1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</row>
    <row r="186" spans="1:50" ht="1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</row>
    <row r="187" spans="1:50" ht="1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</row>
    <row r="188" spans="1:50" ht="1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</row>
    <row r="189" spans="1:50" ht="1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</row>
    <row r="190" spans="1:50" ht="1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</row>
    <row r="191" spans="1:50" ht="1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</row>
    <row r="192" spans="1:50" ht="1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</row>
    <row r="193" spans="1:50" ht="1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</row>
    <row r="194" spans="1:50" ht="1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</row>
    <row r="195" spans="1:50" ht="1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</row>
    <row r="196" spans="1:50" ht="1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</row>
    <row r="197" spans="1:50" ht="1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</row>
    <row r="198" spans="1:50" ht="1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</row>
    <row r="199" spans="1:50" ht="1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</row>
    <row r="200" spans="1:50" ht="1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</row>
    <row r="201" spans="1:50" ht="14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</row>
    <row r="202" spans="1:50" ht="14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</row>
    <row r="203" spans="1:50" ht="14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</row>
    <row r="204" spans="1:50" ht="1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</row>
    <row r="205" spans="1:50" ht="1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</row>
    <row r="206" spans="1:50" ht="1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</row>
    <row r="207" spans="1:50" ht="1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</row>
    <row r="208" spans="1:50" ht="1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</row>
    <row r="209" spans="1:50" ht="1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</row>
    <row r="210" spans="1:50" ht="1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</row>
    <row r="211" spans="1:50" ht="1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</row>
    <row r="212" spans="1:50" ht="1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</row>
    <row r="213" spans="1:50" ht="1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</row>
    <row r="214" spans="1:50" ht="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</row>
    <row r="215" spans="1:50" ht="14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</row>
    <row r="216" spans="1:50" ht="14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</row>
    <row r="217" spans="1:50" ht="14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</row>
    <row r="218" spans="1:50" ht="14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</row>
    <row r="219" spans="1:50" ht="14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</row>
    <row r="220" spans="1:50" ht="14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</row>
    <row r="221" spans="1:50" ht="14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</row>
    <row r="222" spans="1:50" ht="14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</row>
    <row r="223" spans="1:50" ht="14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</row>
    <row r="224" spans="1:50" ht="1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</row>
    <row r="225" spans="1:50" ht="14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</row>
    <row r="226" spans="1:50" ht="14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</row>
    <row r="227" spans="1:50" ht="14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</row>
    <row r="228" spans="1:50" ht="14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</row>
    <row r="229" spans="1:50" ht="14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</row>
    <row r="230" spans="1:50" ht="14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</row>
    <row r="231" spans="1:50" ht="14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</row>
    <row r="232" spans="1:50" ht="14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</row>
    <row r="233" spans="1:50" ht="14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</row>
    <row r="234" spans="1:50" ht="1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</row>
    <row r="235" spans="1:50" ht="14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</row>
    <row r="236" spans="1:50" ht="14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</row>
    <row r="237" spans="1:50" ht="14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</row>
    <row r="238" spans="1:50" ht="14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</row>
    <row r="239" spans="1:50" ht="14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</row>
    <row r="240" spans="1:50" ht="14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</row>
    <row r="241" spans="1:50" ht="14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</row>
    <row r="242" spans="1:50" ht="14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</row>
    <row r="243" spans="1:50" ht="14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</row>
    <row r="244" spans="1:50" ht="1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</row>
    <row r="245" spans="1:50" ht="14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</row>
    <row r="246" spans="1:50" ht="14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</row>
    <row r="247" spans="1:50" ht="14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</row>
    <row r="248" spans="1:50" ht="1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</row>
    <row r="249" spans="1:50" ht="14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</row>
    <row r="250" spans="1:50" ht="14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</row>
    <row r="251" spans="1:50" ht="14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</row>
    <row r="252" spans="1:50" ht="14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</row>
    <row r="253" spans="1:50" ht="14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</row>
    <row r="254" spans="1:50" ht="1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</row>
    <row r="255" spans="1:50" ht="1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</row>
    <row r="256" spans="1:50" ht="14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</row>
    <row r="257" spans="1:50" ht="14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</row>
    <row r="258" spans="1:50" ht="14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</row>
    <row r="259" spans="1:50" ht="14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</row>
    <row r="260" spans="1:50" ht="14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</row>
    <row r="261" spans="1:50" ht="14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</row>
    <row r="262" spans="1:50" ht="14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</row>
    <row r="263" spans="1:50" ht="14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</row>
    <row r="264" spans="1:50" ht="1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</row>
    <row r="265" spans="1:50" ht="14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</row>
    <row r="266" spans="1:50" ht="14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</row>
    <row r="267" spans="1:50" ht="14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</row>
    <row r="268" spans="1:50" ht="14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</row>
    <row r="269" spans="1:50" ht="14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</row>
    <row r="270" spans="1:50" ht="14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</row>
    <row r="271" spans="1:50" ht="14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</row>
    <row r="272" spans="1:50" ht="14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</row>
    <row r="273" spans="1:50" ht="1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</row>
    <row r="274" spans="1:50" ht="1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</row>
    <row r="275" spans="1:50" ht="1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</row>
    <row r="276" spans="1:50" ht="1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</row>
    <row r="277" spans="1:50" ht="1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</row>
    <row r="278" spans="1:50" ht="1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</row>
    <row r="279" spans="1:50" ht="1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</row>
    <row r="280" spans="1:50" ht="1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</row>
    <row r="281" spans="1:50" ht="1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</row>
    <row r="282" spans="1:50" ht="1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</row>
    <row r="283" spans="1:50" ht="1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</row>
    <row r="284" spans="1:50" ht="1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</row>
    <row r="285" spans="1:50" ht="1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</row>
    <row r="286" spans="1:50" ht="1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</row>
    <row r="287" spans="1:50" ht="1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</row>
    <row r="288" spans="1:50" ht="1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</row>
    <row r="289" spans="1:50" ht="1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</row>
    <row r="290" spans="1:50" ht="14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</row>
    <row r="291" spans="1:50" ht="14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</row>
    <row r="292" spans="1:50" ht="14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</row>
    <row r="293" spans="1:50" ht="14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</row>
    <row r="294" spans="1:50" ht="1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</row>
    <row r="295" spans="1:50" ht="14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</row>
    <row r="296" spans="1:50" ht="14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</row>
    <row r="297" spans="1:50" ht="14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</row>
    <row r="298" spans="1:50" ht="14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</row>
    <row r="299" spans="1:50" ht="14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</row>
    <row r="300" spans="1:50" ht="14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</row>
    <row r="301" spans="1:50" ht="14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</row>
    <row r="302" spans="1:50" ht="14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</row>
    <row r="303" spans="1:50" ht="14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</row>
    <row r="304" spans="1:50" ht="1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</row>
    <row r="305" spans="1:50" ht="14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</row>
    <row r="306" spans="1:50" ht="14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</row>
    <row r="307" spans="1:50" ht="14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</row>
    <row r="308" spans="1:50" ht="14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</row>
    <row r="309" spans="1:50" ht="14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</row>
    <row r="310" spans="1:50" ht="14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</row>
    <row r="311" spans="1:50" ht="14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</row>
    <row r="312" spans="1:50" ht="14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</row>
    <row r="313" spans="1:50" ht="14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</row>
    <row r="314" spans="1:50" ht="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</row>
    <row r="315" spans="1:50" ht="14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</row>
    <row r="316" spans="1:50" ht="14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</row>
    <row r="317" spans="1:50" ht="14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</row>
    <row r="318" spans="1:50" ht="14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</row>
    <row r="319" spans="1:50" ht="14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</row>
    <row r="320" spans="1:50" ht="14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</row>
    <row r="321" spans="1:50" ht="14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</row>
    <row r="322" spans="1:50" ht="14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</row>
    <row r="323" spans="1:50" ht="14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</row>
    <row r="324" spans="1:50" ht="1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</row>
    <row r="325" spans="1:50" ht="14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</row>
    <row r="326" spans="1:50" ht="14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</row>
    <row r="327" spans="1:50" ht="14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</row>
    <row r="328" spans="1:50" ht="14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</row>
    <row r="329" spans="1:50" ht="14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</row>
    <row r="330" spans="1:50" ht="14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</row>
    <row r="331" spans="1:50" ht="14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</row>
    <row r="332" spans="1:50" ht="14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</row>
    <row r="333" spans="1:50" ht="14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</row>
    <row r="334" spans="1:50" ht="1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</row>
    <row r="335" spans="1:50" ht="14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</row>
    <row r="336" spans="1:50" ht="14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</row>
    <row r="337" spans="1:50" ht="14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</row>
    <row r="338" spans="1:50" ht="14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</row>
    <row r="339" spans="1:50" ht="14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</row>
    <row r="340" spans="1:50" ht="14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</row>
    <row r="341" spans="1:50" ht="14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</row>
    <row r="342" spans="1:50" ht="14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</row>
    <row r="343" spans="1:50" ht="14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</row>
    <row r="344" spans="1:50" ht="1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</row>
    <row r="345" spans="1:50" ht="14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</row>
    <row r="346" spans="1:50" ht="14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</row>
    <row r="347" spans="1:50" ht="14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</row>
    <row r="348" spans="1:50" ht="14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</row>
    <row r="349" spans="1:50" ht="14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</row>
    <row r="350" spans="1:50" ht="14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</row>
    <row r="351" spans="1:50" ht="14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</row>
    <row r="352" spans="1:50" ht="14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</row>
    <row r="353" spans="1:50" ht="14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</row>
    <row r="354" spans="1:50" ht="1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</row>
    <row r="355" spans="1:50" ht="14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</row>
    <row r="356" spans="1:50" ht="14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</row>
    <row r="357" spans="1:50" ht="14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</row>
    <row r="358" spans="1:50" ht="14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</row>
    <row r="359" spans="1:50" ht="14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</row>
    <row r="360" spans="1:50" ht="14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</row>
    <row r="361" spans="1:50" ht="14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</row>
    <row r="362" spans="1:50" ht="14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</row>
    <row r="363" spans="1:50" ht="14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</row>
    <row r="364" spans="1:50" ht="1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</row>
    <row r="365" spans="1:50" ht="14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</row>
    <row r="366" spans="1:50" ht="14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</row>
    <row r="367" spans="1:50" ht="14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</row>
    <row r="368" spans="1:50" ht="14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</row>
    <row r="369" spans="1:50" ht="14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</row>
    <row r="370" spans="1:50" ht="14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</row>
    <row r="371" spans="1:50" ht="14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</row>
    <row r="372" spans="1:50" ht="14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</row>
    <row r="373" spans="1:50" ht="14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</row>
    <row r="374" spans="1:50" ht="1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</row>
    <row r="375" spans="1:50" ht="14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</row>
    <row r="376" spans="1:50" ht="14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</row>
    <row r="377" spans="1:50" ht="14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</row>
    <row r="378" spans="1:50" ht="14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</row>
    <row r="379" spans="1:50" ht="14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</row>
    <row r="380" spans="1:50" ht="14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</row>
    <row r="381" spans="1:50" ht="14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</row>
    <row r="382" spans="1:50" ht="14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</row>
    <row r="383" spans="1:50" ht="14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</row>
    <row r="384" spans="1:50" ht="1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</row>
    <row r="385" spans="1:50" ht="14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</row>
    <row r="386" spans="1:50" ht="14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</row>
    <row r="387" spans="1:50" ht="14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</row>
    <row r="388" spans="1:50" ht="14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</row>
    <row r="389" spans="1:50" ht="14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</row>
    <row r="390" spans="1:50" ht="14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</row>
    <row r="391" spans="1:50" ht="14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</row>
    <row r="392" spans="1:50" ht="14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</row>
    <row r="393" spans="1:50" ht="14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</row>
    <row r="394" spans="1:50" ht="1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</row>
    <row r="395" spans="1:50" ht="14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</row>
    <row r="396" spans="1:50" ht="14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</row>
    <row r="397" spans="1:50" ht="14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</row>
    <row r="398" spans="1:50" ht="14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</row>
    <row r="399" spans="1:50" ht="14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</row>
    <row r="400" spans="1:50" ht="14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</row>
    <row r="401" spans="1:50" ht="14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</row>
    <row r="402" spans="1:50" ht="14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</row>
    <row r="403" spans="1:50" ht="14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</row>
    <row r="404" spans="1:50" ht="1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</row>
    <row r="405" spans="1:50" ht="14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</row>
    <row r="406" spans="1:50" ht="14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</row>
    <row r="407" spans="1:50" ht="14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</row>
    <row r="408" spans="1:50" ht="14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</row>
    <row r="409" spans="1:50" ht="14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</row>
    <row r="410" spans="1:50" ht="14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</row>
    <row r="411" spans="1:50" ht="14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</row>
    <row r="412" spans="1:50" ht="14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</row>
    <row r="413" spans="1:50" ht="14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</row>
    <row r="414" spans="1:50" ht="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</row>
    <row r="415" spans="1:50" ht="14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</row>
    <row r="416" spans="1:50" ht="14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</row>
    <row r="417" spans="1:50" ht="14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</row>
    <row r="418" spans="1:50" ht="14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</row>
    <row r="419" spans="1:50" ht="14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</row>
    <row r="420" spans="1:50" ht="14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</row>
    <row r="421" spans="1:50" ht="14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</row>
    <row r="422" spans="1:50" ht="14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</row>
    <row r="423" spans="1:50" ht="14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</row>
    <row r="424" spans="1:50" ht="1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</row>
    <row r="425" spans="1:50" ht="14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</row>
    <row r="426" spans="1:50" ht="14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</row>
    <row r="427" spans="1:50" ht="14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</row>
    <row r="428" spans="1:50" ht="14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</row>
    <row r="429" spans="1:50" ht="14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</row>
    <row r="430" spans="1:50" ht="14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</row>
    <row r="431" spans="1:50" ht="14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</row>
    <row r="432" spans="1:50" ht="14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</row>
    <row r="433" spans="1:50" ht="14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</row>
    <row r="434" spans="1:50" ht="1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</row>
    <row r="435" spans="1:50" ht="14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</row>
    <row r="436" spans="1:50" ht="14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</row>
    <row r="437" spans="1:50" ht="14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</row>
    <row r="438" spans="1:50" ht="14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</row>
    <row r="439" spans="1:50" ht="14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</row>
    <row r="440" spans="1:50" ht="14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</row>
    <row r="441" spans="1:50" ht="14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</row>
    <row r="442" spans="1:50" ht="14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</row>
    <row r="443" spans="1:50" ht="14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</row>
    <row r="444" spans="1:50" ht="1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</row>
    <row r="445" spans="1:50" ht="14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</row>
    <row r="446" spans="1:50" ht="14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</row>
    <row r="447" spans="1:50" ht="14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</row>
    <row r="448" spans="1:50" ht="14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</row>
    <row r="449" spans="1:50" ht="14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</row>
    <row r="450" spans="1:50" ht="14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</row>
    <row r="451" spans="1:50" ht="14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</row>
    <row r="452" spans="1:50" ht="14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</row>
    <row r="453" spans="1:50" ht="14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</row>
    <row r="454" spans="1:50" ht="1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</row>
    <row r="455" spans="1:50" ht="14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</row>
    <row r="456" spans="1:50" ht="14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</row>
    <row r="457" spans="1:50" ht="14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</row>
    <row r="458" spans="1:50" ht="14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</row>
    <row r="459" spans="1:50" ht="14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</row>
    <row r="460" spans="1:50" ht="14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</row>
    <row r="461" spans="1:50" ht="14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</row>
    <row r="462" spans="1:50" ht="14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</row>
    <row r="463" spans="1:50" ht="14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</row>
    <row r="464" spans="1:50" ht="1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</row>
    <row r="465" spans="1:50" ht="14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</row>
    <row r="466" spans="1:50" ht="14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</row>
    <row r="467" spans="1:50" ht="14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</row>
    <row r="468" spans="1:50" ht="14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</row>
    <row r="469" spans="1:50" ht="14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</row>
    <row r="470" spans="1:50" ht="14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</row>
    <row r="471" spans="1:50" ht="14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</row>
    <row r="472" spans="1:50" ht="14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</row>
    <row r="473" spans="1:50" ht="14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</row>
    <row r="474" spans="1:50" ht="1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</row>
    <row r="475" spans="1:50" ht="14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</row>
    <row r="476" spans="1:50" ht="14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</row>
    <row r="477" spans="1:50" ht="14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</row>
    <row r="478" spans="1:50" ht="14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</row>
    <row r="479" spans="1:50" ht="14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</row>
    <row r="480" spans="1:50" ht="14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</row>
    <row r="481" spans="1:50" ht="14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</row>
    <row r="482" spans="1:50" ht="14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</row>
    <row r="483" spans="1:50" ht="14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</row>
    <row r="484" spans="1:50" ht="1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</row>
    <row r="485" spans="1:50" ht="14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</row>
    <row r="486" spans="1:50" ht="14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</row>
    <row r="487" spans="1:50" ht="14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</row>
    <row r="488" spans="1:50" ht="14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</row>
    <row r="489" spans="1:50" ht="14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</row>
    <row r="490" spans="1:50" ht="14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</row>
    <row r="491" spans="1:50" ht="14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</row>
    <row r="492" spans="1:50" ht="14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</row>
    <row r="493" spans="1:50" ht="14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</row>
    <row r="494" spans="1:50" ht="1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</row>
    <row r="495" spans="1:50" ht="14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</row>
    <row r="496" spans="1:50" ht="14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</row>
    <row r="497" spans="1:50" ht="14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</row>
    <row r="498" spans="1:50" ht="14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</row>
    <row r="499" spans="1:50" ht="14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</row>
    <row r="500" spans="1:50" ht="14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</row>
    <row r="501" spans="1:50" ht="14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</row>
    <row r="502" spans="1:50" ht="14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</row>
    <row r="503" spans="1:50" ht="14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</row>
    <row r="504" spans="1:50" ht="1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</row>
    <row r="505" spans="1:50" ht="14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</row>
    <row r="506" spans="1:50" ht="14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</row>
    <row r="507" spans="1:50" ht="14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</row>
    <row r="508" spans="1:50" ht="14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</row>
    <row r="509" spans="1:50" ht="14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</row>
    <row r="510" spans="1:50" ht="14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</row>
    <row r="511" spans="1:50" ht="14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</row>
    <row r="512" spans="1:50" ht="14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</row>
    <row r="513" spans="1:50" ht="14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</row>
    <row r="514" spans="1:50" ht="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</row>
    <row r="515" spans="1:50" ht="14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</row>
    <row r="516" spans="1:50" ht="14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</row>
    <row r="517" spans="1:50" ht="14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</row>
    <row r="518" spans="1:50" ht="14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</row>
    <row r="519" spans="1:50" ht="14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</row>
    <row r="520" spans="1:50" ht="14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</row>
    <row r="521" spans="1:50" ht="14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</row>
    <row r="522" spans="1:50" ht="14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</row>
    <row r="523" spans="1:50" ht="14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</row>
    <row r="524" spans="1:50" ht="1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</row>
    <row r="525" spans="1:50" ht="14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</row>
    <row r="526" spans="1:50" ht="14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</row>
    <row r="527" spans="1:50" ht="14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</row>
    <row r="528" spans="1:50" ht="14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</row>
    <row r="529" spans="1:50" ht="14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</row>
    <row r="530" spans="1:50" ht="14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</row>
    <row r="531" spans="1:50" ht="14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</row>
    <row r="532" spans="1:50" ht="14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</row>
    <row r="533" spans="1:50" ht="14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</row>
    <row r="534" spans="1:50" ht="1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</row>
    <row r="535" spans="1:50" ht="14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</row>
    <row r="536" spans="1:50" ht="14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</row>
    <row r="537" spans="1:50" ht="14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</row>
    <row r="538" spans="1:50" ht="14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</row>
    <row r="539" spans="1:50" ht="14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</row>
    <row r="540" spans="1:50" ht="14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</row>
    <row r="541" spans="1:50" ht="14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</row>
    <row r="542" spans="1:50" ht="14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</row>
    <row r="543" spans="1:50" ht="14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</row>
    <row r="544" spans="1:50" ht="1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</row>
    <row r="545" spans="1:50" ht="14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</row>
    <row r="546" spans="1:50" ht="14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</row>
    <row r="547" spans="1:50" ht="14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</row>
    <row r="548" spans="1:50" ht="14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</row>
    <row r="549" spans="1:50" ht="14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</row>
    <row r="550" spans="1:50" ht="14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</row>
    <row r="551" spans="1:50" ht="14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</row>
    <row r="552" spans="1:50" ht="14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</row>
    <row r="553" spans="1:50" ht="14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</row>
    <row r="554" spans="1:50" ht="1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</row>
    <row r="555" spans="1:50" ht="14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</row>
    <row r="556" spans="1:50" ht="14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</row>
    <row r="557" spans="1:50" ht="14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</row>
    <row r="558" spans="1:50" ht="14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</row>
    <row r="559" spans="1:50" ht="14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</row>
    <row r="560" spans="1:50" ht="14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</row>
    <row r="561" spans="1:50" ht="14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</row>
    <row r="562" spans="1:50" ht="14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</row>
    <row r="563" spans="1:50" ht="14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</row>
    <row r="564" spans="1:50" ht="1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</row>
    <row r="565" spans="1:50" ht="14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</row>
    <row r="566" spans="1:50" ht="14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</row>
    <row r="567" spans="1:50" ht="14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</row>
    <row r="568" spans="1:50" ht="14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</row>
    <row r="569" spans="1:50" ht="14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</row>
    <row r="570" spans="1:50" ht="14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</row>
    <row r="571" spans="1:50" ht="14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</row>
    <row r="572" spans="1:50" ht="14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</row>
    <row r="573" spans="1:50" ht="14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</row>
    <row r="574" spans="1:50" ht="1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</row>
    <row r="575" spans="1:50" ht="14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</row>
    <row r="576" spans="1:50" ht="14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</row>
    <row r="577" spans="1:50" ht="14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</row>
    <row r="578" spans="1:50" ht="14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</row>
    <row r="579" spans="1:50" ht="14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</row>
    <row r="580" spans="1:50" ht="14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</row>
    <row r="581" spans="1:50" ht="14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</row>
    <row r="582" spans="1:50" ht="14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</row>
    <row r="583" spans="1:50" ht="14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</row>
    <row r="584" spans="1:50" ht="1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</row>
    <row r="585" spans="1:50" ht="14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</row>
    <row r="586" spans="1:50" ht="14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</row>
    <row r="587" spans="1:50" ht="14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</row>
    <row r="588" spans="1:50" ht="14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</row>
    <row r="589" spans="1:50" ht="14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</row>
    <row r="590" spans="1:50" ht="14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</row>
    <row r="591" spans="1:50" ht="14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</row>
    <row r="592" spans="1:50" ht="14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</row>
    <row r="593" spans="1:50" ht="14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</row>
    <row r="594" spans="1:50" ht="1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</row>
    <row r="595" spans="1:50" ht="14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</row>
    <row r="596" spans="1:50" ht="14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</row>
    <row r="597" spans="1:50" ht="14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</row>
    <row r="598" spans="1:50" ht="14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</row>
    <row r="599" spans="1:50" ht="14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</row>
    <row r="600" spans="1:50" ht="14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</row>
    <row r="601" spans="1:50" ht="14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</row>
    <row r="602" spans="1:50" ht="14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</row>
    <row r="603" spans="1:50" ht="14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</row>
    <row r="604" spans="1:50" ht="1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</row>
    <row r="605" spans="1:50" ht="14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</row>
    <row r="606" spans="1:50" ht="14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</row>
    <row r="607" spans="1:50" ht="14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</row>
    <row r="608" spans="1:50" ht="14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</row>
    <row r="609" spans="1:50" ht="14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</row>
    <row r="610" spans="1:50" ht="14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</row>
    <row r="611" spans="1:50" ht="14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</row>
    <row r="612" spans="1:50" ht="14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</row>
    <row r="613" spans="1:50" ht="14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</row>
    <row r="614" spans="1:50" ht="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</row>
    <row r="615" spans="1:50" ht="14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</row>
    <row r="616" spans="1:50" ht="14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</row>
    <row r="617" spans="1:50" ht="14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</row>
    <row r="618" spans="1:50" ht="14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</row>
    <row r="619" spans="1:50" ht="14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</row>
    <row r="620" spans="1:50" ht="14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</row>
    <row r="621" spans="1:50" ht="14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</row>
    <row r="622" spans="1:50" ht="14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</row>
    <row r="623" spans="1:50" ht="14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</row>
    <row r="624" spans="1:50" ht="1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</row>
    <row r="625" spans="1:50" ht="14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</row>
    <row r="626" spans="1:50" ht="14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</row>
    <row r="627" spans="1:50" ht="14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</row>
    <row r="628" spans="1:50" ht="14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</row>
    <row r="629" spans="1:50" ht="14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</row>
    <row r="630" spans="1:50" ht="14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</row>
    <row r="631" spans="1:50" ht="14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</row>
    <row r="632" spans="1:50" ht="14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</row>
    <row r="633" spans="1:50" ht="14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</row>
    <row r="634" spans="1:50" ht="1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</row>
    <row r="635" spans="1:50" ht="14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</row>
    <row r="636" spans="1:50" ht="14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</row>
    <row r="637" spans="1:50" ht="14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</row>
    <row r="638" spans="1:50" ht="14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</row>
    <row r="639" spans="1:50" ht="14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</row>
    <row r="640" spans="1:50" ht="14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</row>
    <row r="641" spans="1:50" ht="14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</row>
    <row r="642" spans="1:50" ht="14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</row>
    <row r="643" spans="1:50" ht="14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</row>
    <row r="644" spans="1:50" ht="1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</row>
    <row r="645" spans="1:50" ht="14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</row>
    <row r="646" spans="1:50" ht="14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</row>
    <row r="647" spans="1:50" ht="14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</row>
    <row r="648" spans="1:50" ht="14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</row>
    <row r="649" spans="1:50" ht="14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</row>
    <row r="650" spans="1:50" ht="14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</row>
    <row r="651" spans="1:50" ht="14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</row>
    <row r="652" spans="1:50" ht="14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</row>
    <row r="653" spans="1:50" ht="14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</row>
    <row r="654" spans="1:50" ht="1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</row>
    <row r="655" spans="1:50" ht="14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</row>
    <row r="656" spans="1:50" ht="14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</row>
    <row r="657" spans="1:50" ht="14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</row>
    <row r="658" spans="1:50" ht="14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</row>
    <row r="659" spans="1:50" ht="14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</row>
    <row r="660" spans="1:50" ht="14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</row>
    <row r="661" spans="1:50" ht="14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</row>
    <row r="662" spans="1:50" ht="14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</row>
    <row r="663" spans="1:50" ht="14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</row>
    <row r="664" spans="1:50" ht="1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</row>
    <row r="665" spans="1:50" ht="14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</row>
    <row r="666" spans="1:50" ht="14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</row>
    <row r="667" spans="1:50" ht="14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</row>
    <row r="668" spans="1:50" ht="14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</row>
    <row r="669" spans="1:50" ht="14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</row>
    <row r="670" spans="1:50" ht="14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</row>
    <row r="671" spans="1:50" ht="14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</row>
    <row r="672" spans="1:50" ht="14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</row>
    <row r="673" spans="1:50" ht="14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</row>
    <row r="674" spans="1:50" ht="1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</row>
    <row r="675" spans="1:50" ht="14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</row>
    <row r="676" spans="1:50" ht="14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</row>
    <row r="677" spans="1:50" ht="14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</row>
    <row r="678" spans="1:50" ht="14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</row>
    <row r="679" spans="1:50" ht="14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</row>
    <row r="680" spans="1:50" ht="14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</row>
    <row r="681" spans="1:50" ht="14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</row>
    <row r="682" spans="1:50" ht="14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</row>
    <row r="683" spans="1:50" ht="14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</row>
    <row r="684" spans="1:50" ht="1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</row>
    <row r="685" spans="1:50" ht="14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</row>
    <row r="686" spans="1:50" ht="14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</row>
    <row r="687" spans="1:50" ht="14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</row>
    <row r="688" spans="1:50" ht="14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</row>
    <row r="689" spans="1:50" ht="14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</row>
    <row r="690" spans="1:50" ht="14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</row>
    <row r="691" spans="1:50" ht="14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</row>
    <row r="692" spans="1:50" ht="14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</row>
    <row r="693" spans="1:50" ht="14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</row>
    <row r="694" spans="1:50" ht="1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</row>
    <row r="695" spans="1:50" ht="14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</row>
    <row r="696" spans="1:50" ht="14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</row>
    <row r="697" spans="1:50" ht="14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</row>
    <row r="698" spans="1:50" ht="14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</row>
    <row r="699" spans="1:50" ht="14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</row>
    <row r="700" spans="1:50" ht="14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</row>
    <row r="701" spans="1:50" ht="14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</row>
    <row r="702" spans="1:50" ht="14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</row>
    <row r="703" spans="1:50" ht="14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</row>
    <row r="704" spans="1:50" ht="1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</row>
    <row r="705" spans="1:50" ht="14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</row>
    <row r="706" spans="1:50" ht="14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</row>
    <row r="707" spans="1:50" ht="14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</row>
    <row r="708" spans="1:50" ht="14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</row>
    <row r="709" spans="1:50" ht="14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</row>
    <row r="710" spans="1:50" ht="14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</row>
    <row r="711" spans="1:50" ht="14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</row>
    <row r="712" spans="1:50" ht="14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</row>
    <row r="713" spans="1:50" ht="14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</row>
    <row r="714" spans="1:50" ht="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</row>
    <row r="715" spans="1:50" ht="14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</row>
    <row r="716" spans="1:50" ht="14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</row>
    <row r="717" spans="1:50" ht="14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</row>
    <row r="718" spans="1:50" ht="14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</row>
    <row r="719" spans="1:50" ht="14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</row>
    <row r="720" spans="1:50" ht="14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</row>
    <row r="721" spans="1:50" ht="14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</row>
    <row r="722" spans="1:50" ht="14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</row>
    <row r="723" spans="1:50" ht="14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</row>
    <row r="724" spans="1:50" ht="1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</row>
    <row r="725" spans="1:50" ht="14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</row>
    <row r="726" spans="1:50" ht="14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</row>
    <row r="727" spans="1:50" ht="14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</row>
    <row r="728" spans="1:50" ht="14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</row>
    <row r="729" spans="1:50" ht="14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</row>
    <row r="730" spans="1:50" ht="14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</row>
    <row r="731" spans="1:50" ht="14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</row>
    <row r="732" spans="1:50" ht="14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</row>
    <row r="733" spans="1:50" ht="14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</row>
    <row r="734" spans="1:50" ht="1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</row>
    <row r="735" spans="1:50" ht="14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</row>
    <row r="736" spans="1:50" ht="14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</row>
    <row r="737" spans="1:50" ht="14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</row>
    <row r="738" spans="1:50" ht="14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</row>
    <row r="739" spans="1:50" ht="14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</row>
    <row r="740" spans="1:50" ht="14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</row>
    <row r="741" spans="1:50" ht="14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</row>
    <row r="742" spans="1:50" ht="14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</row>
    <row r="743" spans="1:50" ht="14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</row>
    <row r="744" spans="1:50" ht="1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</row>
    <row r="745" spans="1:50" ht="14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</row>
    <row r="746" spans="1:50" ht="14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</row>
    <row r="747" spans="1:50" ht="14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</row>
    <row r="748" spans="1:50" ht="14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</row>
    <row r="749" spans="1:50" ht="14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</row>
    <row r="750" spans="1:50" ht="14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</row>
    <row r="751" spans="1:50" ht="14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</row>
    <row r="752" spans="1:50" ht="14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</row>
    <row r="753" spans="1:50" ht="14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</row>
    <row r="754" spans="1:50" ht="1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</row>
    <row r="755" spans="1:50" ht="14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</row>
    <row r="756" spans="1:50" ht="14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</row>
    <row r="757" spans="1:50" ht="14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</row>
    <row r="758" spans="1:50" ht="14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</row>
    <row r="759" spans="1:50" ht="14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</row>
    <row r="760" spans="1:50" ht="14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</row>
    <row r="761" spans="1:50" ht="14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</row>
    <row r="762" spans="1:50" ht="14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</row>
    <row r="763" spans="1:50" ht="14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</row>
    <row r="764" spans="1:50" ht="1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</row>
    <row r="765" spans="1:50" ht="14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</row>
    <row r="766" spans="1:50" ht="14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</row>
    <row r="767" spans="1:50" ht="14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</row>
    <row r="768" spans="1:50" ht="14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</row>
    <row r="769" spans="1:50" ht="14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</row>
    <row r="770" spans="1:50" ht="14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</row>
    <row r="771" spans="1:50" ht="14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</row>
    <row r="772" spans="1:50" ht="14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</row>
    <row r="773" spans="1:50" ht="14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</row>
    <row r="774" spans="1:50" ht="1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</row>
    <row r="775" spans="1:50" ht="14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</row>
    <row r="776" spans="1:50" ht="14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</row>
    <row r="777" spans="1:50" ht="14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</row>
    <row r="778" spans="1:50" ht="14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</row>
    <row r="779" spans="1:50" ht="14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</row>
    <row r="780" spans="1:50" ht="14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</row>
    <row r="781" spans="1:50" ht="14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</row>
    <row r="782" spans="1:50" ht="14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</row>
    <row r="783" spans="1:50" ht="14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</row>
    <row r="784" spans="1:50" ht="1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</row>
    <row r="785" spans="1:50" ht="14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</row>
    <row r="786" spans="1:50" ht="14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</row>
    <row r="787" spans="1:50" ht="14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</row>
    <row r="788" spans="1:50" ht="14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</row>
    <row r="789" spans="1:50" ht="14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</row>
    <row r="790" spans="1:50" ht="14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</row>
    <row r="791" spans="1:50" ht="14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</row>
    <row r="792" spans="1:50" ht="14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</row>
    <row r="793" spans="1:50" ht="14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</row>
    <row r="794" spans="1:50" ht="1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</row>
    <row r="795" spans="1:50" ht="14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</row>
    <row r="796" spans="1:50" ht="14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</row>
    <row r="797" spans="1:50" ht="14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</row>
    <row r="798" spans="1:50" ht="14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</row>
    <row r="799" spans="1:50" ht="14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</row>
    <row r="800" spans="1:50" ht="14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</row>
    <row r="801" spans="1:50" ht="14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</row>
    <row r="802" spans="1:50" ht="14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</row>
    <row r="803" spans="1:50" ht="14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</row>
    <row r="804" spans="1:50" ht="1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</row>
    <row r="805" spans="1:50" ht="14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</row>
    <row r="806" spans="1:50" ht="14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</row>
    <row r="807" spans="1:50" ht="14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</row>
    <row r="808" spans="1:50" ht="14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</row>
    <row r="809" spans="1:50" ht="14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</row>
    <row r="810" spans="1:50" ht="14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</row>
    <row r="811" spans="1:50" ht="14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</row>
    <row r="812" spans="1:50" ht="14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</row>
    <row r="813" spans="1:50" ht="14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</row>
    <row r="814" spans="1:50" ht="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</row>
    <row r="815" spans="1:50" ht="14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</row>
    <row r="816" spans="1:50" ht="14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</row>
    <row r="817" spans="1:50" ht="14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</row>
    <row r="818" spans="1:50" ht="14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</row>
    <row r="819" spans="1:50" ht="14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</row>
    <row r="820" spans="1:50" ht="14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</row>
    <row r="821" spans="1:50" ht="14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</row>
    <row r="822" spans="1:50" ht="14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</row>
    <row r="823" spans="1:50" ht="14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</row>
    <row r="824" spans="1:50" ht="1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</row>
    <row r="825" spans="1:50" ht="14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</row>
    <row r="826" spans="1:50" ht="14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</row>
    <row r="827" spans="1:50" ht="14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</row>
    <row r="828" spans="1:50" ht="14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</row>
    <row r="829" spans="1:50" ht="14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</row>
    <row r="830" spans="1:50" ht="14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</row>
    <row r="831" spans="1:50" ht="14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</row>
    <row r="832" spans="1:50" ht="14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</row>
    <row r="833" spans="1:50" ht="14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</row>
    <row r="834" spans="1:50" ht="1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</row>
    <row r="835" spans="1:50" ht="14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</row>
    <row r="836" spans="1:50" ht="14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</row>
    <row r="837" spans="1:50" ht="14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</row>
    <row r="838" spans="1:50" ht="14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</row>
    <row r="839" spans="1:50" ht="14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</row>
    <row r="840" spans="1:50" ht="14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</row>
    <row r="841" spans="1:50" ht="14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</row>
    <row r="842" spans="1:50" ht="14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</row>
    <row r="843" spans="1:50" ht="14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</row>
    <row r="844" spans="1:50" ht="1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</row>
    <row r="845" spans="1:50" ht="14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</row>
    <row r="846" spans="1:50" ht="14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</row>
    <row r="847" spans="1:50" ht="14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</row>
    <row r="848" spans="1:50" ht="14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</row>
    <row r="849" spans="1:50" ht="14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</row>
    <row r="850" spans="1:50" ht="14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</row>
    <row r="851" spans="1:50" ht="14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</row>
    <row r="852" spans="1:50" ht="14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</row>
    <row r="853" spans="1:50" ht="14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</row>
    <row r="854" spans="1:50" ht="1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</row>
    <row r="855" spans="1:50" ht="14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</row>
    <row r="856" spans="1:50" ht="14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</row>
    <row r="857" spans="1:50" ht="14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</row>
    <row r="858" spans="1:50" ht="14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</row>
    <row r="859" spans="1:50" ht="14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</row>
    <row r="860" spans="1:50" ht="14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</row>
    <row r="861" spans="1:50" ht="14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</row>
    <row r="862" spans="1:50" ht="14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</row>
    <row r="863" spans="1:50" ht="14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</row>
    <row r="864" spans="1:50" ht="1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</row>
    <row r="865" spans="1:50" ht="14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</row>
    <row r="866" spans="1:50" ht="14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</row>
    <row r="867" spans="1:50" ht="14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</row>
    <row r="868" spans="1:50" ht="14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</row>
    <row r="869" spans="1:50" ht="14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</row>
    <row r="870" spans="1:50" ht="14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</row>
    <row r="871" spans="1:50" ht="14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</row>
    <row r="872" spans="1:50" ht="14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</row>
    <row r="873" spans="1:50" ht="14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</row>
    <row r="874" spans="1:50" ht="1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</row>
    <row r="875" spans="1:50" ht="14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</row>
    <row r="876" spans="1:50" ht="14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</row>
    <row r="877" spans="1:50" ht="14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</row>
    <row r="878" spans="1:50" ht="14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</row>
    <row r="879" spans="1:50" ht="14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</row>
    <row r="880" spans="1:50" ht="14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</row>
    <row r="881" spans="1:50" ht="14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</row>
    <row r="882" spans="1:50" ht="14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</row>
    <row r="883" spans="1:50" ht="14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</row>
    <row r="884" spans="1:50" ht="1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</row>
    <row r="885" spans="1:50" ht="14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</row>
    <row r="886" spans="1:50" ht="14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</row>
    <row r="887" spans="1:50" ht="14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</row>
    <row r="888" spans="1:50" ht="14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</row>
    <row r="889" spans="1:50" ht="14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</row>
    <row r="890" spans="1:50" ht="14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</row>
    <row r="891" spans="1:50" ht="14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</row>
    <row r="892" spans="1:50" ht="14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</row>
    <row r="893" spans="1:50" ht="14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</row>
    <row r="894" spans="1:50" ht="1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</row>
    <row r="895" spans="1:50" ht="14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</row>
    <row r="896" spans="1:50" ht="14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</row>
    <row r="897" spans="1:50" ht="14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</row>
    <row r="898" spans="1:50" ht="14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</row>
    <row r="899" spans="1:50" ht="14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</row>
    <row r="900" spans="1:50" ht="14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</row>
    <row r="901" spans="1:50" ht="14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</row>
    <row r="902" spans="1:50" ht="14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</row>
    <row r="903" spans="1:50" ht="14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</row>
    <row r="904" spans="1:50" ht="1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</row>
    <row r="905" spans="1:50" ht="14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</row>
    <row r="906" spans="1:50" ht="14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</row>
    <row r="907" spans="1:50" ht="14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</row>
    <row r="908" spans="1:50" ht="14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</row>
    <row r="909" spans="1:50" ht="14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</row>
    <row r="910" spans="1:50" ht="14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</row>
    <row r="911" spans="1:50" ht="14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</row>
    <row r="912" spans="1:50" ht="14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</row>
    <row r="913" spans="1:50" ht="14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</row>
    <row r="914" spans="1:50" ht="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</row>
    <row r="915" spans="1:50" ht="14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</row>
    <row r="916" spans="1:50" ht="14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</row>
    <row r="917" spans="1:50" ht="14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</row>
    <row r="918" spans="1:50" ht="14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</row>
    <row r="919" spans="1:50" ht="14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</row>
    <row r="920" spans="1:50" ht="14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</row>
    <row r="921" spans="1:50" ht="14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</row>
    <row r="922" spans="1:50" ht="14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</row>
    <row r="923" spans="1:50" ht="14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</row>
    <row r="924" spans="1:50" ht="1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</row>
    <row r="925" spans="1:50" ht="14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</row>
    <row r="926" spans="1:50" ht="14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</row>
    <row r="927" spans="1:50" ht="14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</row>
    <row r="928" spans="1:50" ht="14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</row>
    <row r="929" spans="1:50" ht="14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</row>
    <row r="930" spans="1:50" ht="14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</row>
    <row r="931" spans="1:50" ht="14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</row>
    <row r="932" spans="1:50" ht="14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</row>
    <row r="933" spans="1:50" ht="14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</row>
    <row r="934" spans="1:50" ht="1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</row>
    <row r="935" spans="1:50" ht="14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</row>
    <row r="936" spans="1:50" ht="14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</row>
    <row r="937" spans="1:50" ht="14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</row>
    <row r="938" spans="1:50" ht="14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</row>
    <row r="939" spans="1:50" ht="14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</row>
    <row r="940" spans="1:50" ht="14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</row>
    <row r="941" spans="1:50" ht="14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</row>
    <row r="942" spans="1:50" ht="14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</row>
    <row r="943" spans="1:50" ht="14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</row>
    <row r="944" spans="1:50" ht="1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</row>
    <row r="945" spans="1:50" ht="14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</row>
    <row r="946" spans="1:50" ht="14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</row>
    <row r="947" spans="1:50" ht="14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</row>
    <row r="948" spans="1:50" ht="14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</row>
    <row r="949" spans="1:50" ht="14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</row>
    <row r="950" spans="1:50" ht="14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</row>
    <row r="951" spans="1:50" ht="14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</row>
    <row r="952" spans="1:50" ht="14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</row>
    <row r="953" spans="1:50" ht="14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</row>
    <row r="954" spans="1:50" ht="1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</row>
    <row r="955" spans="1:50" ht="14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</row>
    <row r="956" spans="1:50" ht="14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</row>
    <row r="957" spans="1:50" ht="14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</row>
    <row r="958" spans="1:50" ht="14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</row>
    <row r="959" spans="1:50" ht="14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</row>
    <row r="960" spans="1:50" ht="14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</row>
    <row r="961" spans="1:50" ht="14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</row>
    <row r="962" spans="1:50" ht="14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</row>
    <row r="963" spans="1:50" ht="14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</row>
    <row r="964" spans="1:50" ht="1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</row>
    <row r="965" spans="1:50" ht="14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</row>
    <row r="966" spans="1:50" ht="14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</row>
    <row r="967" spans="1:50" ht="14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</row>
    <row r="968" spans="1:50" ht="14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</row>
    <row r="969" spans="1:50" ht="14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</row>
    <row r="970" spans="1:50" ht="14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</row>
    <row r="971" spans="1:50" ht="14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</row>
    <row r="972" spans="1:50" ht="14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</row>
    <row r="973" spans="1:50" ht="14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</row>
    <row r="974" spans="1:50" ht="1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</row>
    <row r="975" spans="1:50" ht="14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</row>
    <row r="976" spans="1:50" ht="14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</row>
    <row r="977" spans="1:50" ht="14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</row>
    <row r="978" spans="1:50" ht="14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</row>
    <row r="979" spans="1:50" ht="14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</row>
    <row r="980" spans="1:50" ht="14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</row>
    <row r="981" spans="1:50" ht="14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</row>
    <row r="982" spans="1:50" ht="14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</row>
    <row r="983" spans="1:50" ht="14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</row>
    <row r="984" spans="1:50" ht="1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</row>
    <row r="985" spans="1:50" ht="14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</row>
    <row r="986" spans="1:50" ht="14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</row>
    <row r="987" spans="1:50" ht="14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</row>
    <row r="988" spans="1:50" ht="14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</row>
    <row r="989" spans="1:50" ht="14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</row>
    <row r="990" spans="1:50" ht="14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</row>
    <row r="991" spans="1:50" ht="14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</row>
    <row r="992" spans="1:50" ht="14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</row>
    <row r="993" spans="1:50" ht="14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</row>
    <row r="994" spans="1:50" ht="1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</row>
  </sheetData>
  <sheetProtection sheet="1" objects="1" scenarios="1" formatCells="0"/>
  <mergeCells count="54">
    <mergeCell ref="F52:G53"/>
    <mergeCell ref="F54:G55"/>
    <mergeCell ref="D56:G57"/>
    <mergeCell ref="K10:K11"/>
    <mergeCell ref="K12:K13"/>
    <mergeCell ref="K50:K53"/>
    <mergeCell ref="K54:K57"/>
    <mergeCell ref="I50:J52"/>
    <mergeCell ref="I53:J53"/>
    <mergeCell ref="I54:J56"/>
    <mergeCell ref="I57:J57"/>
    <mergeCell ref="E37:F37"/>
    <mergeCell ref="E17:F17"/>
    <mergeCell ref="H17:J17"/>
    <mergeCell ref="E18:F18"/>
    <mergeCell ref="E19:F19"/>
    <mergeCell ref="B57:C57"/>
    <mergeCell ref="B52:C52"/>
    <mergeCell ref="B53:C53"/>
    <mergeCell ref="B30:B31"/>
    <mergeCell ref="B47:B48"/>
    <mergeCell ref="B33:B46"/>
    <mergeCell ref="C21:C31"/>
    <mergeCell ref="C33:C37"/>
    <mergeCell ref="C38:C48"/>
    <mergeCell ref="B50:C50"/>
    <mergeCell ref="B51:C51"/>
    <mergeCell ref="I7:J7"/>
    <mergeCell ref="I8:J8"/>
    <mergeCell ref="B54:C54"/>
    <mergeCell ref="B56:C56"/>
    <mergeCell ref="B55:C55"/>
    <mergeCell ref="E35:F35"/>
    <mergeCell ref="B16:B29"/>
    <mergeCell ref="B4:C14"/>
    <mergeCell ref="C16:C20"/>
    <mergeCell ref="E16:F16"/>
    <mergeCell ref="H16:J16"/>
    <mergeCell ref="I12:J13"/>
    <mergeCell ref="I9:J9"/>
    <mergeCell ref="I10:J11"/>
    <mergeCell ref="D50:G50"/>
    <mergeCell ref="D51:G51"/>
    <mergeCell ref="B2:C2"/>
    <mergeCell ref="D2:F2"/>
    <mergeCell ref="I4:J4"/>
    <mergeCell ref="I5:J5"/>
    <mergeCell ref="I6:J6"/>
    <mergeCell ref="E36:F36"/>
    <mergeCell ref="E20:F20"/>
    <mergeCell ref="H33:J33"/>
    <mergeCell ref="H34:J34"/>
    <mergeCell ref="E33:F33"/>
    <mergeCell ref="E34:F34"/>
  </mergeCells>
  <phoneticPr fontId="17"/>
  <dataValidations count="17">
    <dataValidation type="list" allowBlank="1" showErrorMessage="1" sqref="G13" xr:uid="{00000000-0002-0000-0B00-000000000000}">
      <formula1>"会社員,経営者,役員,公務員,団体職員,自営業,フリーランス,専門職,パート,アルバイト,主婦（夫）,学生,その他"</formula1>
    </dataValidation>
    <dataValidation type="list" allowBlank="1" showErrorMessage="1" sqref="K9" xr:uid="{00000000-0002-0000-0B00-000001000000}">
      <formula1>"試合得点,功績"</formula1>
    </dataValidation>
    <dataValidation type="list" allowBlank="1" showErrorMessage="1" sqref="E55" xr:uid="{00000000-0002-0000-0B00-000002000000}">
      <formula1>"インターナショナル,コンチネンタル,全柔連S,全柔連A,全柔連B,全柔連C"</formula1>
    </dataValidation>
    <dataValidation type="list" allowBlank="1" showErrorMessage="1" sqref="I22:I31 I39:I48" xr:uid="{00000000-0002-0000-0B00-000003000000}">
      <formula1>"◯,×,△"</formula1>
    </dataValidation>
    <dataValidation type="list" allowBlank="1" showErrorMessage="1" sqref="E39:E48" xr:uid="{00000000-0002-0000-0B00-000004000000}">
      <formula1>"全国高段者大会,地区高段者大会,府県高段者大会,日本ベテランズ国際柔道大会,全国柔道整復師高段者大会"</formula1>
    </dataValidation>
    <dataValidation type="list" allowBlank="1" showErrorMessage="1" sqref="E13" xr:uid="{00000000-0002-0000-0B00-000005000000}">
      <formula1>"01_一般社団法人 北海道柔道連盟,02_札幌柔道連盟,03_函館柔道連盟,04_後志柔道協会,05_空知柔道連盟,06_苫小牧柔道連盟,07_美唄市柔道連盟,08_室蘭柔道協会,09_十勝柔道連盟,10_旭川柔道連盟,11_網走柔道連盟,12_紋別地方柔道連盟,13_留萌柔道連盟,14_北見柔道連盟,15_釧路柔道連盟,16_小樽柔道会,18_夕張柔道連盟,110_東北柔道連盟,19_青森県柔道連盟,20_岩手県柔道連盟,21_宮古柔道協会,22_釜石柔道会,23_岩手県北柔道連盟,24_岩手県南柔道協"&amp;"会,25_宮城県柔道連盟,26_秋田県柔道連盟,27_山形県柔道連盟,28_福島県柔道連盟,29_いわき柔道会,30_相双柔道会,31_福島県南柔道会,32_福島県北柔道会,33_会津柔道会,111_関東柔道連合会,34_茨城県柔道連盟,35_栃木県柔道連盟,36_群馬県柔道連盟,39_埼玉県柔道連盟,40_千葉県柔道連盟,41_神奈川県柔道連盟,42_山梨県柔道連盟,43_公益財団法人 東京都柔道連盟,44_足立区柔道会,45_荒川区柔道会,46_板橋区柔道会,47_江戸川区柔道会,48_大田区,49_"&amp;"葛飾区柔道会,50_北区柔道会,51_江東区柔道会,52_品川区柔道会,53_渋谷区柔道会,54_新宿区柔道会,55_杉並区柔道会,56_墨田区柔道会,57_世田谷区柔道会,58_台東区柔道会,59_千代田区柔道会,60_中央区柔道会,61_中野区柔道会,62_豊島区柔道会,63_練馬区柔道,64_文京区柔道会,65_港区柔道会,66_目黒区柔道会,67_三多摩柔道会,68_警視庁柔道会,112_北信越柔道連盟,70_新潟県柔道連盟,71_長野県柔道連盟,72_富山県柔道連盟,73_石川県柔道,74_福井"&amp;"県柔道連盟,113_東海柔道連合会,75_静岡県柔道協会,76_愛知県柔道連盟,77_岐阜県柔道協会,78_三重県柔道協会,114_近畿柔道連盟,79_滋賀県柔道連盟,80_京都府柔道連盟,81_大阪府柔道連盟,82_兵庫県柔道連盟,83_奈良県柔道連盟,84_公益財団法人 和歌山県柔道連盟,115_中国地区柔道連盟,85_鳥取県柔道連盟,86_島根県柔道連盟,87_岡山県柔道連盟,88_広島県柔道連盟,89_一般社団法人 山口県柔道協会,116_四国柔道連盟,90_香川県柔道連盟,91_徳島県柔道連盟,"&amp;"92_一般財団法人 愛媛県柔道協会,93_高知県柔道協会,117_九州柔道協会,94_福岡県柔道協会,95_福岡地区柔道協会,96_久留米地区柔道協会,97_筑豊地区柔道協会,98_大牟田地区柔道協会,99_北九州柔道会,100_佐賀県柔道協会,101_長崎県柔道協会,102_熊本県柔道協会,103_大分県柔道連盟,104_宮崎県柔道連盟,105_公益財団法人 鹿児島県柔道会,106_沖縄県柔道連盟,109_本館"</formula1>
    </dataValidation>
    <dataValidation type="list" allowBlank="1" showErrorMessage="1" sqref="K12 B30 B47 B53 I53 B55 B57 I57" xr:uid="{00000000-0002-0000-0B00-000006000000}">
      <formula1>"秀,優,良,可"</formula1>
    </dataValidation>
    <dataValidation type="list" allowBlank="1" showErrorMessage="1" sqref="G17:G20 G34:G37" xr:uid="{00000000-0002-0000-0B00-000007000000}">
      <formula1>"優勝,2位,3位,出場"</formula1>
    </dataValidation>
    <dataValidation type="list" allowBlank="1" showErrorMessage="1" sqref="K5" xr:uid="{00000000-0002-0000-0B00-000008000000}">
      <formula1>"七段,八段"</formula1>
    </dataValidation>
    <dataValidation type="list" allowBlank="1" showErrorMessage="1" sqref="E14" xr:uid="{00000000-0002-0000-0B00-000009000000}">
      <formula1>"五段,六段"</formula1>
    </dataValidation>
    <dataValidation type="list" allowBlank="1" showErrorMessage="1" sqref="D2" xr:uid="{00000000-0002-0000-0B00-00000A000000}">
      <formula1>"01_一般社団法人 北海道柔道連盟,110_東北柔道連盟,111_関東柔道連合会,43_公益財団法人 東京都柔道連盟,112_北信越柔道連盟,113_東海柔道連合会,114_近畿柔道連盟,115_中国地区柔道連盟,116_四国柔道連盟,117_九州柔道協会,109_本館"</formula1>
    </dataValidation>
    <dataValidation type="list" allowBlank="1" showErrorMessage="1" sqref="D53" xr:uid="{00000000-0002-0000-0B00-00000B000000}">
      <formula1>"投の形（手・腰・足）,投の形,固の形,柔の形,極の形,講道館護身術,五の形,古式の形"</formula1>
    </dataValidation>
    <dataValidation type="list" allowBlank="1" showErrorMessage="1" sqref="E53" xr:uid="{00000000-0002-0000-0B00-00000C000000}">
      <formula1>"秀,優,良,可,不可"</formula1>
    </dataValidation>
    <dataValidation type="list" allowBlank="1" showErrorMessage="1" sqref="H22:H31 H39:H48" xr:uid="{00000000-0002-0000-0B00-00000D000000}">
      <formula1>"初段,弐段,参段,四段,五段,六段,七段,八段"</formula1>
    </dataValidation>
    <dataValidation type="list" allowBlank="1" showErrorMessage="1" sqref="E8" xr:uid="{00000000-0002-0000-0B00-00000E000000}">
      <formula1>"有,無"</formula1>
    </dataValidation>
    <dataValidation type="list" allowBlank="1" showErrorMessage="1" sqref="G10" xr:uid="{00000000-0002-0000-0B00-00000F000000}">
      <formula1>"男,女"</formula1>
    </dataValidation>
    <dataValidation type="list" allowBlank="1" showErrorMessage="1" sqref="E22:E31" xr:uid="{00000000-0002-0000-0B00-000010000000}">
      <formula1>"選抜された大会,全国高段者大会,地区高段者大会,府県高段者大会,日本ベテランズ国際柔道大会,全国柔道整復師高段者大会"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92BAF47C-FD1C-438E-8940-42B6B9CAC753}">
          <x14:formula1>
            <xm:f>リスト表!$E$3:$E$112</xm:f>
          </x14:formula1>
          <xm:sqref>K4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5F27-00F1-44F5-9909-EEDF4428628B}">
  <dimension ref="A1:E230"/>
  <sheetViews>
    <sheetView topLeftCell="A75" workbookViewId="0">
      <selection activeCell="K106" sqref="K106"/>
    </sheetView>
  </sheetViews>
  <sheetFormatPr defaultColWidth="9.1796875" defaultRowHeight="12.5"/>
  <cols>
    <col min="1" max="1" width="11" style="3" customWidth="1"/>
    <col min="2" max="2" width="3.7265625" style="3" bestFit="1" customWidth="1"/>
    <col min="3" max="3" width="36.81640625" style="3" bestFit="1" customWidth="1"/>
    <col min="4" max="4" width="9.7265625" style="3" customWidth="1"/>
    <col min="5" max="5" width="49.26953125" style="3" bestFit="1" customWidth="1"/>
    <col min="6" max="16384" width="9.1796875" style="3"/>
  </cols>
  <sheetData>
    <row r="1" spans="1:5">
      <c r="A1" s="5"/>
      <c r="B1" s="4"/>
    </row>
    <row r="2" spans="1:5">
      <c r="A2" s="5"/>
      <c r="B2" s="4"/>
    </row>
    <row r="3" spans="1:5">
      <c r="A3" s="5"/>
      <c r="B3" s="3">
        <v>1</v>
      </c>
      <c r="C3" s="4" t="s">
        <v>303</v>
      </c>
      <c r="E3" s="3" t="s">
        <v>181</v>
      </c>
    </row>
    <row r="4" spans="1:5">
      <c r="A4" s="5"/>
      <c r="B4" s="3">
        <v>2</v>
      </c>
      <c r="C4" s="3" t="s">
        <v>302</v>
      </c>
      <c r="E4" s="3" t="s">
        <v>183</v>
      </c>
    </row>
    <row r="5" spans="1:5">
      <c r="A5" s="5"/>
      <c r="B5" s="3">
        <v>3</v>
      </c>
      <c r="C5" s="3" t="s">
        <v>301</v>
      </c>
      <c r="E5" s="3" t="s">
        <v>182</v>
      </c>
    </row>
    <row r="6" spans="1:5">
      <c r="A6" s="5"/>
      <c r="B6" s="3">
        <v>4</v>
      </c>
      <c r="C6" s="3" t="s">
        <v>300</v>
      </c>
      <c r="E6" s="3" t="s">
        <v>180</v>
      </c>
    </row>
    <row r="7" spans="1:5">
      <c r="A7" s="5"/>
      <c r="B7" s="3">
        <v>5</v>
      </c>
      <c r="C7" s="3" t="s">
        <v>299</v>
      </c>
      <c r="E7" s="3" t="s">
        <v>178</v>
      </c>
    </row>
    <row r="8" spans="1:5">
      <c r="A8" s="5"/>
      <c r="B8" s="3">
        <v>6</v>
      </c>
      <c r="C8" s="3" t="s">
        <v>298</v>
      </c>
      <c r="E8" s="3" t="s">
        <v>176</v>
      </c>
    </row>
    <row r="9" spans="1:5">
      <c r="A9" s="5"/>
      <c r="B9" s="3">
        <v>7</v>
      </c>
      <c r="C9" s="3" t="s">
        <v>297</v>
      </c>
      <c r="E9" s="3" t="s">
        <v>174</v>
      </c>
    </row>
    <row r="10" spans="1:5">
      <c r="A10" s="5"/>
      <c r="B10" s="3">
        <v>8</v>
      </c>
      <c r="C10" s="3" t="s">
        <v>296</v>
      </c>
      <c r="E10" s="3" t="s">
        <v>172</v>
      </c>
    </row>
    <row r="11" spans="1:5">
      <c r="A11" s="5"/>
      <c r="B11" s="3">
        <v>9</v>
      </c>
      <c r="C11" s="3" t="s">
        <v>295</v>
      </c>
      <c r="E11" s="3" t="s">
        <v>170</v>
      </c>
    </row>
    <row r="12" spans="1:5">
      <c r="A12" s="5"/>
      <c r="B12" s="3">
        <v>10</v>
      </c>
      <c r="C12" s="3" t="s">
        <v>294</v>
      </c>
      <c r="E12" s="3" t="s">
        <v>168</v>
      </c>
    </row>
    <row r="13" spans="1:5">
      <c r="A13" s="5"/>
      <c r="B13" s="3">
        <v>11</v>
      </c>
      <c r="C13" s="3" t="s">
        <v>293</v>
      </c>
      <c r="E13" s="3" t="s">
        <v>166</v>
      </c>
    </row>
    <row r="14" spans="1:5">
      <c r="A14" s="5"/>
      <c r="B14" s="3">
        <v>12</v>
      </c>
      <c r="C14" s="3" t="s">
        <v>292</v>
      </c>
      <c r="E14" s="3" t="s">
        <v>164</v>
      </c>
    </row>
    <row r="15" spans="1:5">
      <c r="A15" s="5"/>
      <c r="B15" s="3">
        <v>13</v>
      </c>
      <c r="C15" s="3" t="s">
        <v>291</v>
      </c>
      <c r="E15" s="3" t="s">
        <v>162</v>
      </c>
    </row>
    <row r="16" spans="1:5">
      <c r="A16" s="5"/>
      <c r="B16" s="3">
        <v>14</v>
      </c>
      <c r="C16" s="3" t="s">
        <v>290</v>
      </c>
      <c r="E16" s="3" t="s">
        <v>161</v>
      </c>
    </row>
    <row r="17" spans="1:5">
      <c r="A17" s="5"/>
      <c r="B17" s="3">
        <v>15</v>
      </c>
      <c r="C17" s="3" t="s">
        <v>289</v>
      </c>
      <c r="E17" s="3" t="s">
        <v>160</v>
      </c>
    </row>
    <row r="18" spans="1:5">
      <c r="A18" s="5"/>
      <c r="B18" s="3">
        <v>16</v>
      </c>
      <c r="C18" s="3" t="s">
        <v>288</v>
      </c>
      <c r="E18" s="3" t="s">
        <v>159</v>
      </c>
    </row>
    <row r="19" spans="1:5">
      <c r="A19" s="5"/>
      <c r="B19" s="3">
        <v>18</v>
      </c>
      <c r="C19" s="3" t="s">
        <v>287</v>
      </c>
      <c r="E19" s="3" t="s">
        <v>158</v>
      </c>
    </row>
    <row r="20" spans="1:5">
      <c r="A20" s="5"/>
      <c r="B20" s="3">
        <v>110</v>
      </c>
      <c r="C20" s="3" t="s">
        <v>286</v>
      </c>
      <c r="E20" s="3" t="s">
        <v>179</v>
      </c>
    </row>
    <row r="21" spans="1:5">
      <c r="A21" s="5"/>
      <c r="B21" s="3">
        <v>19</v>
      </c>
      <c r="C21" s="3" t="s">
        <v>285</v>
      </c>
      <c r="E21" s="3" t="s">
        <v>157</v>
      </c>
    </row>
    <row r="22" spans="1:5">
      <c r="A22" s="5"/>
      <c r="B22" s="3">
        <v>20</v>
      </c>
      <c r="C22" s="3" t="s">
        <v>284</v>
      </c>
      <c r="E22" s="3" t="s">
        <v>156</v>
      </c>
    </row>
    <row r="23" spans="1:5">
      <c r="A23" s="5"/>
      <c r="B23" s="3">
        <v>21</v>
      </c>
      <c r="C23" s="3" t="s">
        <v>283</v>
      </c>
      <c r="E23" s="3" t="s">
        <v>155</v>
      </c>
    </row>
    <row r="24" spans="1:5">
      <c r="A24" s="5"/>
      <c r="B24" s="3">
        <v>22</v>
      </c>
      <c r="C24" s="3" t="s">
        <v>282</v>
      </c>
      <c r="E24" s="3" t="s">
        <v>154</v>
      </c>
    </row>
    <row r="25" spans="1:5">
      <c r="A25" s="5"/>
      <c r="B25" s="3">
        <v>23</v>
      </c>
      <c r="C25" s="3" t="s">
        <v>281</v>
      </c>
      <c r="E25" s="3" t="s">
        <v>153</v>
      </c>
    </row>
    <row r="26" spans="1:5">
      <c r="A26" s="5"/>
      <c r="B26" s="3">
        <v>24</v>
      </c>
      <c r="C26" s="3" t="s">
        <v>280</v>
      </c>
      <c r="E26" s="3" t="s">
        <v>152</v>
      </c>
    </row>
    <row r="27" spans="1:5">
      <c r="A27" s="5"/>
      <c r="B27" s="3">
        <v>25</v>
      </c>
      <c r="C27" s="3" t="s">
        <v>279</v>
      </c>
      <c r="E27" s="3" t="s">
        <v>151</v>
      </c>
    </row>
    <row r="28" spans="1:5">
      <c r="A28" s="5"/>
      <c r="B28" s="3">
        <v>26</v>
      </c>
      <c r="C28" s="3" t="s">
        <v>278</v>
      </c>
      <c r="E28" s="3" t="s">
        <v>150</v>
      </c>
    </row>
    <row r="29" spans="1:5">
      <c r="A29" s="5"/>
      <c r="B29" s="3">
        <v>27</v>
      </c>
      <c r="C29" s="3" t="s">
        <v>277</v>
      </c>
      <c r="E29" s="3" t="s">
        <v>149</v>
      </c>
    </row>
    <row r="30" spans="1:5">
      <c r="A30" s="5"/>
      <c r="B30" s="3">
        <v>28</v>
      </c>
      <c r="C30" s="3" t="s">
        <v>276</v>
      </c>
      <c r="E30" s="3" t="s">
        <v>148</v>
      </c>
    </row>
    <row r="31" spans="1:5">
      <c r="A31" s="5"/>
      <c r="B31" s="3">
        <v>29</v>
      </c>
      <c r="C31" s="3" t="s">
        <v>275</v>
      </c>
      <c r="E31" s="3" t="s">
        <v>147</v>
      </c>
    </row>
    <row r="32" spans="1:5">
      <c r="A32" s="5"/>
      <c r="B32" s="3">
        <v>30</v>
      </c>
      <c r="C32" s="3" t="s">
        <v>274</v>
      </c>
      <c r="E32" s="3" t="s">
        <v>146</v>
      </c>
    </row>
    <row r="33" spans="1:5">
      <c r="A33" s="5"/>
      <c r="B33" s="3">
        <v>31</v>
      </c>
      <c r="C33" s="3" t="s">
        <v>273</v>
      </c>
      <c r="E33" s="3" t="s">
        <v>145</v>
      </c>
    </row>
    <row r="34" spans="1:5">
      <c r="A34" s="5"/>
      <c r="B34" s="3">
        <v>32</v>
      </c>
      <c r="C34" s="3" t="s">
        <v>272</v>
      </c>
      <c r="E34" s="3" t="s">
        <v>144</v>
      </c>
    </row>
    <row r="35" spans="1:5">
      <c r="A35" s="5"/>
      <c r="B35" s="3">
        <v>33</v>
      </c>
      <c r="C35" s="3" t="s">
        <v>271</v>
      </c>
      <c r="E35" s="3" t="s">
        <v>143</v>
      </c>
    </row>
    <row r="36" spans="1:5">
      <c r="A36" s="5"/>
      <c r="B36" s="3">
        <v>111</v>
      </c>
      <c r="C36" s="3" t="s">
        <v>270</v>
      </c>
      <c r="E36" s="3" t="s">
        <v>177</v>
      </c>
    </row>
    <row r="37" spans="1:5">
      <c r="A37" s="5"/>
      <c r="B37" s="3">
        <v>34</v>
      </c>
      <c r="C37" s="3" t="s">
        <v>269</v>
      </c>
      <c r="E37" s="3" t="s">
        <v>142</v>
      </c>
    </row>
    <row r="38" spans="1:5">
      <c r="A38" s="5"/>
      <c r="B38" s="3">
        <v>35</v>
      </c>
      <c r="C38" s="3" t="s">
        <v>268</v>
      </c>
      <c r="E38" s="3" t="s">
        <v>141</v>
      </c>
    </row>
    <row r="39" spans="1:5">
      <c r="A39" s="5"/>
      <c r="B39" s="3">
        <v>38</v>
      </c>
      <c r="C39" s="4" t="s">
        <v>267</v>
      </c>
      <c r="E39" s="3" t="s">
        <v>140</v>
      </c>
    </row>
    <row r="40" spans="1:5">
      <c r="A40" s="5"/>
      <c r="B40" s="3">
        <v>39</v>
      </c>
      <c r="C40" s="3" t="s">
        <v>266</v>
      </c>
      <c r="E40" s="3" t="s">
        <v>139</v>
      </c>
    </row>
    <row r="41" spans="1:5">
      <c r="A41" s="5"/>
      <c r="B41" s="3">
        <v>40</v>
      </c>
      <c r="C41" s="3" t="s">
        <v>265</v>
      </c>
      <c r="E41" s="3" t="s">
        <v>138</v>
      </c>
    </row>
    <row r="42" spans="1:5">
      <c r="A42" s="5"/>
      <c r="B42" s="3">
        <v>41</v>
      </c>
      <c r="C42" s="3" t="s">
        <v>264</v>
      </c>
      <c r="E42" s="3" t="s">
        <v>137</v>
      </c>
    </row>
    <row r="43" spans="1:5">
      <c r="A43" s="5"/>
      <c r="B43" s="3">
        <v>42</v>
      </c>
      <c r="C43" s="3" t="s">
        <v>263</v>
      </c>
      <c r="E43" s="3" t="s">
        <v>136</v>
      </c>
    </row>
    <row r="44" spans="1:5">
      <c r="A44" s="5"/>
      <c r="B44" s="3">
        <v>43</v>
      </c>
      <c r="C44" s="3" t="s">
        <v>262</v>
      </c>
      <c r="E44" s="3" t="s">
        <v>175</v>
      </c>
    </row>
    <row r="45" spans="1:5">
      <c r="A45" s="5"/>
      <c r="B45" s="3">
        <v>44</v>
      </c>
      <c r="C45" s="3" t="s">
        <v>261</v>
      </c>
      <c r="E45" s="3" t="s">
        <v>135</v>
      </c>
    </row>
    <row r="46" spans="1:5">
      <c r="A46" s="5"/>
      <c r="B46" s="3">
        <v>45</v>
      </c>
      <c r="C46" s="3" t="s">
        <v>260</v>
      </c>
      <c r="E46" s="3" t="s">
        <v>134</v>
      </c>
    </row>
    <row r="47" spans="1:5">
      <c r="A47" s="5"/>
      <c r="B47" s="3">
        <v>46</v>
      </c>
      <c r="C47" s="3" t="s">
        <v>259</v>
      </c>
      <c r="E47" s="3" t="s">
        <v>133</v>
      </c>
    </row>
    <row r="48" spans="1:5">
      <c r="A48" s="5"/>
      <c r="B48" s="3">
        <v>47</v>
      </c>
      <c r="C48" s="3" t="s">
        <v>258</v>
      </c>
      <c r="E48" s="3" t="s">
        <v>132</v>
      </c>
    </row>
    <row r="49" spans="1:5">
      <c r="A49" s="5"/>
      <c r="B49" s="3">
        <v>48</v>
      </c>
      <c r="C49" s="3" t="s">
        <v>257</v>
      </c>
      <c r="E49" s="3" t="s">
        <v>131</v>
      </c>
    </row>
    <row r="50" spans="1:5">
      <c r="A50" s="5"/>
      <c r="B50" s="3">
        <v>49</v>
      </c>
      <c r="C50" s="3" t="s">
        <v>256</v>
      </c>
      <c r="E50" s="3" t="s">
        <v>130</v>
      </c>
    </row>
    <row r="51" spans="1:5">
      <c r="A51" s="5"/>
      <c r="B51" s="3">
        <v>50</v>
      </c>
      <c r="C51" s="3" t="s">
        <v>255</v>
      </c>
      <c r="E51" s="3" t="s">
        <v>129</v>
      </c>
    </row>
    <row r="52" spans="1:5">
      <c r="A52" s="5"/>
      <c r="B52" s="3">
        <v>51</v>
      </c>
      <c r="C52" s="3" t="s">
        <v>254</v>
      </c>
      <c r="E52" s="3" t="s">
        <v>128</v>
      </c>
    </row>
    <row r="53" spans="1:5">
      <c r="A53" s="5"/>
      <c r="B53" s="3">
        <v>52</v>
      </c>
      <c r="C53" s="3" t="s">
        <v>253</v>
      </c>
      <c r="E53" s="3" t="s">
        <v>127</v>
      </c>
    </row>
    <row r="54" spans="1:5">
      <c r="A54" s="5"/>
      <c r="B54" s="3">
        <v>53</v>
      </c>
      <c r="C54" s="3" t="s">
        <v>252</v>
      </c>
      <c r="E54" s="3" t="s">
        <v>126</v>
      </c>
    </row>
    <row r="55" spans="1:5">
      <c r="A55" s="5"/>
      <c r="B55" s="3">
        <v>54</v>
      </c>
      <c r="C55" s="3" t="s">
        <v>251</v>
      </c>
      <c r="E55" s="3" t="s">
        <v>125</v>
      </c>
    </row>
    <row r="56" spans="1:5">
      <c r="A56" s="5"/>
      <c r="B56" s="3">
        <v>55</v>
      </c>
      <c r="C56" s="3" t="s">
        <v>250</v>
      </c>
      <c r="E56" s="3" t="s">
        <v>124</v>
      </c>
    </row>
    <row r="57" spans="1:5">
      <c r="A57" s="5"/>
      <c r="B57" s="3">
        <v>56</v>
      </c>
      <c r="C57" s="3" t="s">
        <v>249</v>
      </c>
      <c r="E57" s="3" t="s">
        <v>123</v>
      </c>
    </row>
    <row r="58" spans="1:5">
      <c r="A58" s="5"/>
      <c r="B58" s="3">
        <v>57</v>
      </c>
      <c r="C58" s="3" t="s">
        <v>248</v>
      </c>
      <c r="E58" s="3" t="s">
        <v>122</v>
      </c>
    </row>
    <row r="59" spans="1:5">
      <c r="A59" s="5"/>
      <c r="B59" s="3">
        <v>58</v>
      </c>
      <c r="C59" s="3" t="s">
        <v>247</v>
      </c>
      <c r="E59" s="3" t="s">
        <v>121</v>
      </c>
    </row>
    <row r="60" spans="1:5">
      <c r="A60" s="5"/>
      <c r="B60" s="3">
        <v>59</v>
      </c>
      <c r="C60" s="3" t="s">
        <v>246</v>
      </c>
      <c r="E60" s="3" t="s">
        <v>120</v>
      </c>
    </row>
    <row r="61" spans="1:5">
      <c r="A61" s="5"/>
      <c r="B61" s="3">
        <v>60</v>
      </c>
      <c r="C61" s="3" t="s">
        <v>245</v>
      </c>
      <c r="E61" s="3" t="s">
        <v>119</v>
      </c>
    </row>
    <row r="62" spans="1:5">
      <c r="A62" s="5"/>
      <c r="B62" s="3">
        <v>61</v>
      </c>
      <c r="C62" s="3" t="s">
        <v>244</v>
      </c>
      <c r="E62" s="3" t="s">
        <v>118</v>
      </c>
    </row>
    <row r="63" spans="1:5">
      <c r="A63" s="5"/>
      <c r="B63" s="3">
        <v>62</v>
      </c>
      <c r="C63" s="3" t="s">
        <v>243</v>
      </c>
      <c r="E63" s="3" t="s">
        <v>117</v>
      </c>
    </row>
    <row r="64" spans="1:5">
      <c r="A64" s="5"/>
      <c r="B64" s="3">
        <v>63</v>
      </c>
      <c r="C64" s="3" t="s">
        <v>242</v>
      </c>
      <c r="E64" s="3" t="s">
        <v>116</v>
      </c>
    </row>
    <row r="65" spans="1:5">
      <c r="A65" s="5"/>
      <c r="B65" s="3">
        <v>64</v>
      </c>
      <c r="C65" s="3" t="s">
        <v>241</v>
      </c>
      <c r="E65" s="3" t="s">
        <v>115</v>
      </c>
    </row>
    <row r="66" spans="1:5">
      <c r="A66" s="5"/>
      <c r="B66" s="3">
        <v>65</v>
      </c>
      <c r="C66" s="3" t="s">
        <v>240</v>
      </c>
      <c r="E66" s="3" t="s">
        <v>114</v>
      </c>
    </row>
    <row r="67" spans="1:5">
      <c r="A67" s="5"/>
      <c r="B67" s="3">
        <v>66</v>
      </c>
      <c r="C67" s="3" t="s">
        <v>239</v>
      </c>
      <c r="E67" s="3" t="s">
        <v>113</v>
      </c>
    </row>
    <row r="68" spans="1:5">
      <c r="A68" s="5"/>
      <c r="B68" s="3">
        <v>67</v>
      </c>
      <c r="C68" s="3" t="s">
        <v>238</v>
      </c>
      <c r="E68" s="3" t="s">
        <v>112</v>
      </c>
    </row>
    <row r="69" spans="1:5">
      <c r="A69" s="5"/>
      <c r="B69" s="3">
        <v>68</v>
      </c>
      <c r="C69" s="3" t="s">
        <v>237</v>
      </c>
      <c r="E69" s="3" t="s">
        <v>111</v>
      </c>
    </row>
    <row r="70" spans="1:5">
      <c r="A70" s="5"/>
      <c r="B70" s="3">
        <v>112</v>
      </c>
      <c r="C70" s="3" t="s">
        <v>236</v>
      </c>
      <c r="E70" s="3" t="s">
        <v>173</v>
      </c>
    </row>
    <row r="71" spans="1:5">
      <c r="A71" s="5"/>
      <c r="B71" s="3">
        <v>70</v>
      </c>
      <c r="C71" s="3" t="s">
        <v>235</v>
      </c>
      <c r="E71" s="3" t="s">
        <v>110</v>
      </c>
    </row>
    <row r="72" spans="1:5">
      <c r="A72" s="5"/>
      <c r="B72" s="3">
        <v>71</v>
      </c>
      <c r="C72" s="3" t="s">
        <v>234</v>
      </c>
      <c r="E72" s="3" t="s">
        <v>109</v>
      </c>
    </row>
    <row r="73" spans="1:5">
      <c r="A73" s="5"/>
      <c r="B73" s="3">
        <v>72</v>
      </c>
      <c r="C73" s="4" t="s">
        <v>233</v>
      </c>
      <c r="E73" s="3" t="s">
        <v>108</v>
      </c>
    </row>
    <row r="74" spans="1:5">
      <c r="A74" s="5"/>
      <c r="B74" s="3">
        <v>73</v>
      </c>
      <c r="C74" s="3" t="s">
        <v>232</v>
      </c>
      <c r="E74" s="3" t="s">
        <v>107</v>
      </c>
    </row>
    <row r="75" spans="1:5">
      <c r="A75" s="5"/>
      <c r="B75" s="3">
        <v>74</v>
      </c>
      <c r="C75" s="3" t="s">
        <v>231</v>
      </c>
      <c r="E75" s="3" t="s">
        <v>106</v>
      </c>
    </row>
    <row r="76" spans="1:5">
      <c r="A76" s="5"/>
      <c r="B76" s="3">
        <v>113</v>
      </c>
      <c r="C76" s="3" t="s">
        <v>230</v>
      </c>
      <c r="E76" s="3" t="s">
        <v>171</v>
      </c>
    </row>
    <row r="77" spans="1:5">
      <c r="A77" s="5"/>
      <c r="B77" s="3">
        <v>75</v>
      </c>
      <c r="C77" s="3" t="s">
        <v>229</v>
      </c>
      <c r="E77" s="3" t="s">
        <v>105</v>
      </c>
    </row>
    <row r="78" spans="1:5">
      <c r="A78" s="5"/>
      <c r="B78" s="3">
        <v>76</v>
      </c>
      <c r="C78" s="4" t="s">
        <v>228</v>
      </c>
      <c r="E78" s="3" t="s">
        <v>104</v>
      </c>
    </row>
    <row r="79" spans="1:5">
      <c r="A79" s="5"/>
      <c r="B79" s="3">
        <v>77</v>
      </c>
      <c r="C79" s="3" t="s">
        <v>227</v>
      </c>
      <c r="E79" s="3" t="s">
        <v>103</v>
      </c>
    </row>
    <row r="80" spans="1:5">
      <c r="A80" s="5"/>
      <c r="B80" s="3">
        <v>78</v>
      </c>
      <c r="C80" s="3" t="s">
        <v>226</v>
      </c>
      <c r="E80" s="3" t="s">
        <v>102</v>
      </c>
    </row>
    <row r="81" spans="1:5">
      <c r="A81" s="5"/>
      <c r="B81" s="3">
        <v>114</v>
      </c>
      <c r="C81" s="3" t="s">
        <v>225</v>
      </c>
      <c r="E81" s="3" t="s">
        <v>169</v>
      </c>
    </row>
    <row r="82" spans="1:5">
      <c r="A82" s="5"/>
      <c r="B82" s="3">
        <v>79</v>
      </c>
      <c r="C82" s="3" t="s">
        <v>224</v>
      </c>
      <c r="E82" s="3" t="s">
        <v>101</v>
      </c>
    </row>
    <row r="83" spans="1:5">
      <c r="A83" s="5"/>
      <c r="B83" s="3">
        <v>80</v>
      </c>
      <c r="C83" s="4" t="s">
        <v>223</v>
      </c>
      <c r="E83" s="3" t="s">
        <v>100</v>
      </c>
    </row>
    <row r="84" spans="1:5">
      <c r="A84" s="5"/>
      <c r="B84" s="3">
        <v>81</v>
      </c>
      <c r="C84" s="3" t="s">
        <v>222</v>
      </c>
      <c r="E84" s="3" t="s">
        <v>99</v>
      </c>
    </row>
    <row r="85" spans="1:5">
      <c r="A85" s="5"/>
      <c r="B85" s="3">
        <v>82</v>
      </c>
      <c r="C85" s="3" t="s">
        <v>221</v>
      </c>
      <c r="E85" s="3" t="s">
        <v>98</v>
      </c>
    </row>
    <row r="86" spans="1:5">
      <c r="A86" s="5"/>
      <c r="B86" s="3">
        <v>83</v>
      </c>
      <c r="C86" s="3" t="s">
        <v>220</v>
      </c>
      <c r="E86" s="3" t="s">
        <v>97</v>
      </c>
    </row>
    <row r="87" spans="1:5">
      <c r="A87" s="5"/>
      <c r="B87" s="3">
        <v>84</v>
      </c>
      <c r="C87" s="4" t="s">
        <v>219</v>
      </c>
      <c r="E87" s="3" t="s">
        <v>96</v>
      </c>
    </row>
    <row r="88" spans="1:5">
      <c r="B88" s="3">
        <v>115</v>
      </c>
      <c r="C88" s="3" t="s">
        <v>218</v>
      </c>
      <c r="E88" s="3" t="s">
        <v>167</v>
      </c>
    </row>
    <row r="89" spans="1:5">
      <c r="B89" s="3">
        <v>85</v>
      </c>
      <c r="C89" s="3" t="s">
        <v>217</v>
      </c>
      <c r="E89" s="3" t="s">
        <v>95</v>
      </c>
    </row>
    <row r="90" spans="1:5">
      <c r="B90" s="3">
        <v>86</v>
      </c>
      <c r="C90" s="3" t="s">
        <v>216</v>
      </c>
      <c r="E90" s="3" t="s">
        <v>94</v>
      </c>
    </row>
    <row r="91" spans="1:5">
      <c r="B91" s="3">
        <v>87</v>
      </c>
      <c r="C91" s="4" t="s">
        <v>215</v>
      </c>
      <c r="E91" s="3" t="s">
        <v>93</v>
      </c>
    </row>
    <row r="92" spans="1:5">
      <c r="B92" s="3">
        <v>88</v>
      </c>
      <c r="C92" s="3" t="s">
        <v>214</v>
      </c>
      <c r="E92" s="3" t="s">
        <v>92</v>
      </c>
    </row>
    <row r="93" spans="1:5">
      <c r="B93" s="3">
        <v>89</v>
      </c>
      <c r="C93" s="3" t="s">
        <v>213</v>
      </c>
      <c r="E93" s="3" t="s">
        <v>91</v>
      </c>
    </row>
    <row r="94" spans="1:5">
      <c r="B94" s="3">
        <v>116</v>
      </c>
      <c r="C94" s="3" t="s">
        <v>212</v>
      </c>
      <c r="E94" s="3" t="s">
        <v>165</v>
      </c>
    </row>
    <row r="95" spans="1:5">
      <c r="B95" s="3">
        <v>90</v>
      </c>
      <c r="C95" s="3" t="s">
        <v>211</v>
      </c>
      <c r="E95" s="3" t="s">
        <v>90</v>
      </c>
    </row>
    <row r="96" spans="1:5">
      <c r="B96" s="3">
        <v>91</v>
      </c>
      <c r="C96" s="3" t="s">
        <v>210</v>
      </c>
      <c r="E96" s="3" t="s">
        <v>89</v>
      </c>
    </row>
    <row r="97" spans="2:5">
      <c r="B97" s="3">
        <v>92</v>
      </c>
      <c r="C97" s="3" t="s">
        <v>209</v>
      </c>
      <c r="E97" s="3" t="s">
        <v>88</v>
      </c>
    </row>
    <row r="98" spans="2:5">
      <c r="B98" s="3">
        <v>93</v>
      </c>
      <c r="C98" s="3" t="s">
        <v>208</v>
      </c>
      <c r="E98" s="3" t="s">
        <v>87</v>
      </c>
    </row>
    <row r="99" spans="2:5">
      <c r="B99" s="3">
        <v>117</v>
      </c>
      <c r="C99" s="3" t="s">
        <v>207</v>
      </c>
      <c r="E99" s="3" t="s">
        <v>163</v>
      </c>
    </row>
    <row r="100" spans="2:5">
      <c r="B100" s="3">
        <v>94</v>
      </c>
      <c r="C100" s="3" t="s">
        <v>206</v>
      </c>
      <c r="E100" s="3" t="s">
        <v>86</v>
      </c>
    </row>
    <row r="101" spans="2:5">
      <c r="B101" s="3">
        <v>95</v>
      </c>
      <c r="C101" s="3" t="s">
        <v>205</v>
      </c>
      <c r="E101" s="3" t="s">
        <v>85</v>
      </c>
    </row>
    <row r="102" spans="2:5">
      <c r="B102" s="3">
        <v>96</v>
      </c>
      <c r="C102" s="3" t="s">
        <v>204</v>
      </c>
      <c r="E102" s="3" t="s">
        <v>84</v>
      </c>
    </row>
    <row r="103" spans="2:5">
      <c r="B103" s="3">
        <v>97</v>
      </c>
      <c r="C103" s="3" t="s">
        <v>203</v>
      </c>
      <c r="E103" s="3" t="s">
        <v>83</v>
      </c>
    </row>
    <row r="104" spans="2:5">
      <c r="B104" s="3">
        <v>98</v>
      </c>
      <c r="C104" s="3" t="s">
        <v>202</v>
      </c>
      <c r="E104" s="3" t="s">
        <v>82</v>
      </c>
    </row>
    <row r="105" spans="2:5">
      <c r="B105" s="3">
        <v>99</v>
      </c>
      <c r="C105" s="3" t="s">
        <v>201</v>
      </c>
      <c r="E105" s="3" t="s">
        <v>81</v>
      </c>
    </row>
    <row r="106" spans="2:5">
      <c r="B106" s="3">
        <v>100</v>
      </c>
      <c r="C106" s="3" t="s">
        <v>200</v>
      </c>
      <c r="E106" s="3" t="s">
        <v>80</v>
      </c>
    </row>
    <row r="107" spans="2:5">
      <c r="B107" s="3">
        <v>101</v>
      </c>
      <c r="C107" s="3" t="s">
        <v>199</v>
      </c>
      <c r="E107" s="3" t="s">
        <v>79</v>
      </c>
    </row>
    <row r="108" spans="2:5">
      <c r="B108" s="3">
        <v>102</v>
      </c>
      <c r="C108" s="3" t="s">
        <v>198</v>
      </c>
      <c r="E108" s="3" t="s">
        <v>78</v>
      </c>
    </row>
    <row r="109" spans="2:5">
      <c r="B109" s="3">
        <v>103</v>
      </c>
      <c r="C109" s="3" t="s">
        <v>197</v>
      </c>
      <c r="E109" s="3" t="s">
        <v>77</v>
      </c>
    </row>
    <row r="110" spans="2:5">
      <c r="B110" s="3">
        <v>104</v>
      </c>
      <c r="C110" s="3" t="s">
        <v>196</v>
      </c>
      <c r="E110" s="3" t="s">
        <v>76</v>
      </c>
    </row>
    <row r="111" spans="2:5">
      <c r="B111" s="3">
        <v>105</v>
      </c>
      <c r="C111" s="3" t="s">
        <v>195</v>
      </c>
      <c r="E111" s="3" t="s">
        <v>75</v>
      </c>
    </row>
    <row r="112" spans="2:5">
      <c r="B112" s="3">
        <v>106</v>
      </c>
      <c r="C112" s="3" t="s">
        <v>194</v>
      </c>
      <c r="E112" s="3" t="s">
        <v>74</v>
      </c>
    </row>
    <row r="113" spans="3:5">
      <c r="E113" s="3" t="s">
        <v>304</v>
      </c>
    </row>
    <row r="120" spans="3:5">
      <c r="C120" s="3" t="s">
        <v>193</v>
      </c>
    </row>
    <row r="121" spans="3:5">
      <c r="C121" s="3" t="s">
        <v>192</v>
      </c>
    </row>
    <row r="122" spans="3:5">
      <c r="C122" s="3" t="s">
        <v>191</v>
      </c>
    </row>
    <row r="123" spans="3:5">
      <c r="C123" s="3" t="s">
        <v>190</v>
      </c>
    </row>
    <row r="124" spans="3:5">
      <c r="C124" s="3" t="s">
        <v>189</v>
      </c>
    </row>
    <row r="125" spans="3:5">
      <c r="C125" s="3" t="s">
        <v>188</v>
      </c>
    </row>
    <row r="126" spans="3:5">
      <c r="C126" s="3" t="s">
        <v>187</v>
      </c>
    </row>
    <row r="127" spans="3:5">
      <c r="C127" s="3" t="s">
        <v>186</v>
      </c>
    </row>
    <row r="128" spans="3:5">
      <c r="C128" s="3" t="s">
        <v>185</v>
      </c>
    </row>
    <row r="129" spans="3:5">
      <c r="C129" s="3" t="s">
        <v>184</v>
      </c>
    </row>
    <row r="131" spans="3:5">
      <c r="E131" s="3" t="s">
        <v>183</v>
      </c>
    </row>
    <row r="132" spans="3:5">
      <c r="E132" s="3" t="s">
        <v>182</v>
      </c>
    </row>
    <row r="133" spans="3:5">
      <c r="C133" s="3" t="s">
        <v>181</v>
      </c>
      <c r="E133" s="3" t="s">
        <v>180</v>
      </c>
    </row>
    <row r="134" spans="3:5">
      <c r="C134" s="3" t="s">
        <v>179</v>
      </c>
      <c r="E134" s="3" t="s">
        <v>178</v>
      </c>
    </row>
    <row r="135" spans="3:5">
      <c r="C135" s="3" t="s">
        <v>177</v>
      </c>
      <c r="E135" s="3" t="s">
        <v>176</v>
      </c>
    </row>
    <row r="136" spans="3:5">
      <c r="C136" s="3" t="s">
        <v>175</v>
      </c>
      <c r="E136" s="3" t="s">
        <v>174</v>
      </c>
    </row>
    <row r="137" spans="3:5">
      <c r="C137" s="3" t="s">
        <v>173</v>
      </c>
      <c r="E137" s="3" t="s">
        <v>172</v>
      </c>
    </row>
    <row r="138" spans="3:5">
      <c r="C138" s="3" t="s">
        <v>171</v>
      </c>
      <c r="E138" s="3" t="s">
        <v>170</v>
      </c>
    </row>
    <row r="139" spans="3:5">
      <c r="C139" s="3" t="s">
        <v>169</v>
      </c>
      <c r="E139" s="3" t="s">
        <v>168</v>
      </c>
    </row>
    <row r="140" spans="3:5">
      <c r="C140" s="3" t="s">
        <v>167</v>
      </c>
      <c r="E140" s="3" t="s">
        <v>166</v>
      </c>
    </row>
    <row r="141" spans="3:5">
      <c r="C141" s="3" t="s">
        <v>165</v>
      </c>
      <c r="E141" s="3" t="s">
        <v>164</v>
      </c>
    </row>
    <row r="142" spans="3:5">
      <c r="C142" s="3" t="s">
        <v>163</v>
      </c>
      <c r="E142" s="3" t="s">
        <v>162</v>
      </c>
    </row>
    <row r="143" spans="3:5">
      <c r="E143" s="3" t="s">
        <v>161</v>
      </c>
    </row>
    <row r="144" spans="3:5">
      <c r="E144" s="3" t="s">
        <v>160</v>
      </c>
    </row>
    <row r="145" spans="5:5">
      <c r="E145" s="3" t="s">
        <v>159</v>
      </c>
    </row>
    <row r="146" spans="5:5">
      <c r="E146" s="3" t="s">
        <v>158</v>
      </c>
    </row>
    <row r="147" spans="5:5">
      <c r="E147" s="3" t="s">
        <v>157</v>
      </c>
    </row>
    <row r="148" spans="5:5">
      <c r="E148" s="3" t="s">
        <v>156</v>
      </c>
    </row>
    <row r="149" spans="5:5">
      <c r="E149" s="3" t="s">
        <v>155</v>
      </c>
    </row>
    <row r="150" spans="5:5">
      <c r="E150" s="3" t="s">
        <v>154</v>
      </c>
    </row>
    <row r="151" spans="5:5">
      <c r="E151" s="3" t="s">
        <v>153</v>
      </c>
    </row>
    <row r="152" spans="5:5">
      <c r="E152" s="3" t="s">
        <v>152</v>
      </c>
    </row>
    <row r="153" spans="5:5">
      <c r="E153" s="3" t="s">
        <v>151</v>
      </c>
    </row>
    <row r="154" spans="5:5">
      <c r="E154" s="3" t="s">
        <v>150</v>
      </c>
    </row>
    <row r="155" spans="5:5">
      <c r="E155" s="3" t="s">
        <v>149</v>
      </c>
    </row>
    <row r="156" spans="5:5">
      <c r="E156" s="3" t="s">
        <v>148</v>
      </c>
    </row>
    <row r="157" spans="5:5">
      <c r="E157" s="3" t="s">
        <v>147</v>
      </c>
    </row>
    <row r="158" spans="5:5">
      <c r="E158" s="3" t="s">
        <v>146</v>
      </c>
    </row>
    <row r="159" spans="5:5">
      <c r="E159" s="3" t="s">
        <v>145</v>
      </c>
    </row>
    <row r="160" spans="5:5">
      <c r="E160" s="3" t="s">
        <v>144</v>
      </c>
    </row>
    <row r="161" spans="5:5">
      <c r="E161" s="3" t="s">
        <v>143</v>
      </c>
    </row>
    <row r="162" spans="5:5">
      <c r="E162" s="3" t="s">
        <v>142</v>
      </c>
    </row>
    <row r="163" spans="5:5">
      <c r="E163" s="3" t="s">
        <v>141</v>
      </c>
    </row>
    <row r="164" spans="5:5">
      <c r="E164" s="3" t="s">
        <v>140</v>
      </c>
    </row>
    <row r="165" spans="5:5">
      <c r="E165" s="3" t="s">
        <v>139</v>
      </c>
    </row>
    <row r="166" spans="5:5">
      <c r="E166" s="3" t="s">
        <v>138</v>
      </c>
    </row>
    <row r="167" spans="5:5">
      <c r="E167" s="3" t="s">
        <v>137</v>
      </c>
    </row>
    <row r="168" spans="5:5">
      <c r="E168" s="3" t="s">
        <v>136</v>
      </c>
    </row>
    <row r="169" spans="5:5">
      <c r="E169" s="3" t="s">
        <v>135</v>
      </c>
    </row>
    <row r="170" spans="5:5">
      <c r="E170" s="3" t="s">
        <v>134</v>
      </c>
    </row>
    <row r="171" spans="5:5">
      <c r="E171" s="3" t="s">
        <v>133</v>
      </c>
    </row>
    <row r="172" spans="5:5">
      <c r="E172" s="3" t="s">
        <v>132</v>
      </c>
    </row>
    <row r="173" spans="5:5">
      <c r="E173" s="3" t="s">
        <v>131</v>
      </c>
    </row>
    <row r="174" spans="5:5">
      <c r="E174" s="3" t="s">
        <v>130</v>
      </c>
    </row>
    <row r="175" spans="5:5">
      <c r="E175" s="3" t="s">
        <v>129</v>
      </c>
    </row>
    <row r="176" spans="5:5">
      <c r="E176" s="3" t="s">
        <v>128</v>
      </c>
    </row>
    <row r="177" spans="5:5">
      <c r="E177" s="3" t="s">
        <v>127</v>
      </c>
    </row>
    <row r="178" spans="5:5">
      <c r="E178" s="3" t="s">
        <v>126</v>
      </c>
    </row>
    <row r="179" spans="5:5">
      <c r="E179" s="3" t="s">
        <v>125</v>
      </c>
    </row>
    <row r="180" spans="5:5">
      <c r="E180" s="3" t="s">
        <v>124</v>
      </c>
    </row>
    <row r="181" spans="5:5">
      <c r="E181" s="3" t="s">
        <v>123</v>
      </c>
    </row>
    <row r="182" spans="5:5">
      <c r="E182" s="3" t="s">
        <v>122</v>
      </c>
    </row>
    <row r="183" spans="5:5">
      <c r="E183" s="3" t="s">
        <v>121</v>
      </c>
    </row>
    <row r="184" spans="5:5">
      <c r="E184" s="3" t="s">
        <v>120</v>
      </c>
    </row>
    <row r="185" spans="5:5">
      <c r="E185" s="3" t="s">
        <v>119</v>
      </c>
    </row>
    <row r="186" spans="5:5">
      <c r="E186" s="3" t="s">
        <v>118</v>
      </c>
    </row>
    <row r="187" spans="5:5">
      <c r="E187" s="3" t="s">
        <v>117</v>
      </c>
    </row>
    <row r="188" spans="5:5">
      <c r="E188" s="3" t="s">
        <v>116</v>
      </c>
    </row>
    <row r="189" spans="5:5">
      <c r="E189" s="3" t="s">
        <v>115</v>
      </c>
    </row>
    <row r="190" spans="5:5">
      <c r="E190" s="3" t="s">
        <v>114</v>
      </c>
    </row>
    <row r="191" spans="5:5">
      <c r="E191" s="3" t="s">
        <v>113</v>
      </c>
    </row>
    <row r="192" spans="5:5">
      <c r="E192" s="3" t="s">
        <v>112</v>
      </c>
    </row>
    <row r="193" spans="5:5">
      <c r="E193" s="3" t="s">
        <v>111</v>
      </c>
    </row>
    <row r="194" spans="5:5">
      <c r="E194" s="3" t="s">
        <v>110</v>
      </c>
    </row>
    <row r="195" spans="5:5">
      <c r="E195" s="3" t="s">
        <v>109</v>
      </c>
    </row>
    <row r="196" spans="5:5">
      <c r="E196" s="3" t="s">
        <v>108</v>
      </c>
    </row>
    <row r="197" spans="5:5">
      <c r="E197" s="3" t="s">
        <v>107</v>
      </c>
    </row>
    <row r="198" spans="5:5">
      <c r="E198" s="3" t="s">
        <v>106</v>
      </c>
    </row>
    <row r="199" spans="5:5">
      <c r="E199" s="3" t="s">
        <v>105</v>
      </c>
    </row>
    <row r="200" spans="5:5">
      <c r="E200" s="3" t="s">
        <v>104</v>
      </c>
    </row>
    <row r="201" spans="5:5">
      <c r="E201" s="3" t="s">
        <v>103</v>
      </c>
    </row>
    <row r="202" spans="5:5">
      <c r="E202" s="3" t="s">
        <v>102</v>
      </c>
    </row>
    <row r="203" spans="5:5">
      <c r="E203" s="3" t="s">
        <v>101</v>
      </c>
    </row>
    <row r="204" spans="5:5">
      <c r="E204" s="3" t="s">
        <v>100</v>
      </c>
    </row>
    <row r="205" spans="5:5">
      <c r="E205" s="3" t="s">
        <v>99</v>
      </c>
    </row>
    <row r="206" spans="5:5">
      <c r="E206" s="3" t="s">
        <v>98</v>
      </c>
    </row>
    <row r="207" spans="5:5">
      <c r="E207" s="3" t="s">
        <v>97</v>
      </c>
    </row>
    <row r="208" spans="5:5">
      <c r="E208" s="3" t="s">
        <v>96</v>
      </c>
    </row>
    <row r="209" spans="5:5">
      <c r="E209" s="3" t="s">
        <v>95</v>
      </c>
    </row>
    <row r="210" spans="5:5">
      <c r="E210" s="3" t="s">
        <v>94</v>
      </c>
    </row>
    <row r="211" spans="5:5">
      <c r="E211" s="3" t="s">
        <v>93</v>
      </c>
    </row>
    <row r="212" spans="5:5">
      <c r="E212" s="3" t="s">
        <v>92</v>
      </c>
    </row>
    <row r="213" spans="5:5">
      <c r="E213" s="3" t="s">
        <v>91</v>
      </c>
    </row>
    <row r="214" spans="5:5">
      <c r="E214" s="3" t="s">
        <v>90</v>
      </c>
    </row>
    <row r="215" spans="5:5">
      <c r="E215" s="3" t="s">
        <v>89</v>
      </c>
    </row>
    <row r="216" spans="5:5">
      <c r="E216" s="3" t="s">
        <v>88</v>
      </c>
    </row>
    <row r="217" spans="5:5">
      <c r="E217" s="3" t="s">
        <v>87</v>
      </c>
    </row>
    <row r="218" spans="5:5">
      <c r="E218" s="3" t="s">
        <v>86</v>
      </c>
    </row>
    <row r="219" spans="5:5">
      <c r="E219" s="3" t="s">
        <v>85</v>
      </c>
    </row>
    <row r="220" spans="5:5">
      <c r="E220" s="3" t="s">
        <v>84</v>
      </c>
    </row>
    <row r="221" spans="5:5">
      <c r="E221" s="3" t="s">
        <v>83</v>
      </c>
    </row>
    <row r="222" spans="5:5">
      <c r="E222" s="3" t="s">
        <v>82</v>
      </c>
    </row>
    <row r="223" spans="5:5">
      <c r="E223" s="3" t="s">
        <v>81</v>
      </c>
    </row>
    <row r="224" spans="5:5">
      <c r="E224" s="3" t="s">
        <v>80</v>
      </c>
    </row>
    <row r="225" spans="5:5">
      <c r="E225" s="3" t="s">
        <v>79</v>
      </c>
    </row>
    <row r="226" spans="5:5">
      <c r="E226" s="3" t="s">
        <v>78</v>
      </c>
    </row>
    <row r="227" spans="5:5">
      <c r="E227" s="3" t="s">
        <v>77</v>
      </c>
    </row>
    <row r="228" spans="5:5">
      <c r="E228" s="3" t="s">
        <v>76</v>
      </c>
    </row>
    <row r="229" spans="5:5">
      <c r="E229" s="3" t="s">
        <v>75</v>
      </c>
    </row>
    <row r="230" spans="5:5">
      <c r="E230" s="3" t="s">
        <v>74</v>
      </c>
    </row>
  </sheetData>
  <phoneticPr fontId="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推薦書_六段_氏名(オリジナル) </vt:lpstr>
      <vt:lpstr>推薦書_女子六・七・八段_氏名(オリジナル)</vt:lpstr>
      <vt:lpstr>推薦書_七・八段_氏名(オリジナル)</vt:lpstr>
      <vt:lpstr>推薦書_六段（跳段）_氏名(オリジナル)</vt:lpstr>
      <vt:lpstr>推薦書_女子六・七・八段（跳段）_氏名(オリジナル)</vt:lpstr>
      <vt:lpstr>推薦書_七・八段（跳段）_氏名(オリジナル)</vt:lpstr>
      <vt:lpstr>リスト表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shin03</dc:creator>
  <cp:lastModifiedBy>柔道協会 熊本県</cp:lastModifiedBy>
  <dcterms:created xsi:type="dcterms:W3CDTF">2026-05-26T09:20:13Z</dcterms:created>
  <dcterms:modified xsi:type="dcterms:W3CDTF">2026-07-25T05:36:29Z</dcterms:modified>
</cp:coreProperties>
</file>