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amotojudo\Desktop\"/>
    </mc:Choice>
  </mc:AlternateContent>
  <xr:revisionPtr revIDLastSave="0" documentId="13_ncr:1_{40E22F3E-CAB3-409A-A83F-48E64306A4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_女子" sheetId="27" r:id="rId1"/>
    <sheet name="R4_少年男子" sheetId="28" r:id="rId2"/>
    <sheet name="団体予選" sheetId="18" r:id="rId3"/>
    <sheet name="３位決定戦" sheetId="22" r:id="rId4"/>
    <sheet name="準決勝・決勝記録" sheetId="16" r:id="rId5"/>
    <sheet name="女子" sheetId="23" r:id="rId6"/>
    <sheet name="少年男子" sheetId="24" r:id="rId7"/>
  </sheets>
  <externalReferences>
    <externalReference r:id="rId8"/>
    <externalReference r:id="rId9"/>
  </externalReferences>
  <definedNames>
    <definedName name="dou" localSheetId="0">#REF!</definedName>
    <definedName name="dou">#REF!</definedName>
    <definedName name="namae">#REF!</definedName>
    <definedName name="P_計">#REF!</definedName>
    <definedName name="pdou">#REF!</definedName>
    <definedName name="ppp">#REF!</definedName>
    <definedName name="_xlnm.Print_Area" localSheetId="3">'３位決定戦'!$A$1:$AB$30</definedName>
    <definedName name="_xlnm.Print_Area" localSheetId="0">'R4_女子'!$A$1:$K$33</definedName>
    <definedName name="_xlnm.Print_Area" localSheetId="1">'R4_少年男子'!$A$1:$K$33</definedName>
    <definedName name="_xlnm.Print_Area" localSheetId="4">準決勝・決勝記録!$A$1:$AB$30</definedName>
    <definedName name="_xlnm.Print_Area" localSheetId="2">団体予選!$A$1:$AN$73</definedName>
    <definedName name="ｑｑｑｑｑｑｑｑｑｑｑｑｑｑ" localSheetId="0">#REF!</definedName>
    <definedName name="ｑｑｑｑｑｑｑｑｑｑｑｑｑｑ">#REF!</definedName>
    <definedName name="s" localSheetId="0">#REF!</definedName>
    <definedName name="s">#REF!</definedName>
    <definedName name="yakuinn" localSheetId="0">#REF!</definedName>
    <definedName name="yakuinn">#REF!</definedName>
    <definedName name="Z_111A3C64_390C_4FAD_B455_FDB92DE31212_.wvu.PrintArea" localSheetId="3" hidden="1">'３位決定戦'!$A$1:$AB$30</definedName>
    <definedName name="Z_111A3C64_390C_4FAD_B455_FDB92DE31212_.wvu.PrintArea" localSheetId="4" hidden="1">準決勝・決勝記録!$A$1:$AB$30</definedName>
    <definedName name="Z_4839B7DF_DE2A_4E13_BBF0_B341AE2BAC42_.wvu.PrintArea" localSheetId="3" hidden="1">'３位決定戦'!$A$1:$AB$30</definedName>
    <definedName name="Z_4839B7DF_DE2A_4E13_BBF0_B341AE2BAC42_.wvu.PrintArea" localSheetId="4" hidden="1">準決勝・決勝記録!$A$1:$AB$30</definedName>
    <definedName name="Z_A497B429_AE4C_41C1_8CC1_9F9E78D7CEA2_.wvu.PrintArea" localSheetId="3" hidden="1">'３位決定戦'!$A$1:$AB$30</definedName>
    <definedName name="Z_A497B429_AE4C_41C1_8CC1_9F9E78D7CEA2_.wvu.PrintArea" localSheetId="4" hidden="1">準決勝・決勝記録!$A$1:$AB$30</definedName>
    <definedName name="Z_CE87A7A0_897D_40C7_AD9B_A616C65C5E6F_.wvu.PrintArea" localSheetId="0" hidden="1">'R4_女子'!$A$1:$K$33</definedName>
    <definedName name="Z_DF36DE5F_B63F_41D7_8175_61F909531F6F_.wvu.PrintArea" localSheetId="3" hidden="1">'３位決定戦'!$A$1:$AB$30</definedName>
    <definedName name="Z_DF36DE5F_B63F_41D7_8175_61F909531F6F_.wvu.PrintArea" localSheetId="4" hidden="1">準決勝・決勝記録!$A$1:$AB$30</definedName>
    <definedName name="Z_EA0F5B5D_7285_4498_9998_9AF1A671F3AE_.wvu.PrintArea" localSheetId="3" hidden="1">'３位決定戦'!$A$1:$AB$30</definedName>
    <definedName name="Z_EA0F5B5D_7285_4498_9998_9AF1A671F3AE_.wvu.PrintArea" localSheetId="4" hidden="1">準決勝・決勝記録!$A$1:$AB$30</definedName>
    <definedName name="あああ" localSheetId="0">#REF!</definedName>
    <definedName name="あああ">#REF!</definedName>
    <definedName name="遠的表" localSheetId="0">#REF!</definedName>
    <definedName name="遠的表">#REF!</definedName>
    <definedName name="記録表" localSheetId="0">#REF!</definedName>
    <definedName name="記録表">#REF!</definedName>
    <definedName name="競技会役員名簿">[1]競技会役員名簿!$A$3:$H$26</definedName>
    <definedName name="近的表" localSheetId="0">#REF!</definedName>
    <definedName name="近的表">#REF!</definedName>
    <definedName name="少年男子" localSheetId="0">#REF!</definedName>
    <definedName name="少年男子">#REF!</definedName>
    <definedName name="総合表" localSheetId="0">#REF!</definedName>
    <definedName name="総合表">#REF!</definedName>
    <definedName name="他tジュン・日程・練習">#REF!</definedName>
    <definedName name="対戦者">[2]ジャッジ用紙データ!$A$2:$F$27</definedName>
    <definedName name="団体得点" localSheetId="0">#REF!</definedName>
    <definedName name="団体得点">#REF!</definedName>
    <definedName name="団体得点2" localSheetId="0">#REF!</definedName>
    <definedName name="団体得点2">#REF!</definedName>
    <definedName name="的中" localSheetId="0">#REF!</definedName>
    <definedName name="的中">#REF!</definedName>
    <definedName name="得点入力_女">#REF!</definedName>
    <definedName name="得点入力_男">#REF!</definedName>
    <definedName name="役員動向表">#REF!</definedName>
    <definedName name="役員日程">#REF!</definedName>
    <definedName name="役員名簿表">[1]競技役員名簿表!$A$3:$H$71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6" l="1"/>
  <c r="AE23" i="18"/>
  <c r="AC23" i="18"/>
  <c r="AE22" i="18"/>
  <c r="W23" i="18"/>
  <c r="U23" i="18"/>
  <c r="V22" i="18"/>
  <c r="M49" i="18" l="1"/>
  <c r="O49" i="18"/>
  <c r="AE49" i="18"/>
  <c r="G28" i="22"/>
  <c r="C28" i="22"/>
  <c r="F27" i="22"/>
  <c r="E27" i="22"/>
  <c r="F13" i="22"/>
  <c r="E13" i="22"/>
  <c r="U69" i="18" l="1"/>
  <c r="AC69" i="18" l="1"/>
  <c r="W69" i="18"/>
  <c r="M69" i="18"/>
  <c r="E69" i="18"/>
  <c r="AE68" i="18"/>
  <c r="AD68" i="18"/>
  <c r="W68" i="18"/>
  <c r="V68" i="18"/>
  <c r="O68" i="18"/>
  <c r="G68" i="18"/>
  <c r="F68" i="18"/>
  <c r="G69" i="18"/>
  <c r="AE69" i="18"/>
  <c r="AC59" i="18"/>
  <c r="U59" i="18"/>
  <c r="M59" i="18"/>
  <c r="E59" i="18"/>
  <c r="AE58" i="18"/>
  <c r="AD58" i="18"/>
  <c r="V58" i="18"/>
  <c r="O58" i="18"/>
  <c r="N58" i="18"/>
  <c r="G58" i="18"/>
  <c r="F58" i="18"/>
  <c r="AC49" i="18"/>
  <c r="W49" i="18"/>
  <c r="U49" i="18"/>
  <c r="E49" i="18"/>
  <c r="AE48" i="18"/>
  <c r="AD48" i="18"/>
  <c r="V48" i="18"/>
  <c r="G48" i="18"/>
  <c r="F48" i="18"/>
  <c r="G49" i="18"/>
  <c r="AC33" i="18"/>
  <c r="U33" i="18"/>
  <c r="M33" i="18"/>
  <c r="E33" i="18"/>
  <c r="AE32" i="18"/>
  <c r="AD32" i="18"/>
  <c r="W32" i="18"/>
  <c r="V32" i="18"/>
  <c r="O32" i="18"/>
  <c r="N32" i="18"/>
  <c r="G32" i="18"/>
  <c r="F32" i="18"/>
  <c r="W33" i="18"/>
  <c r="M23" i="18"/>
  <c r="G23" i="18"/>
  <c r="E23" i="18"/>
  <c r="O22" i="18"/>
  <c r="N22" i="18"/>
  <c r="G22" i="18"/>
  <c r="F22" i="18"/>
  <c r="O23" i="18"/>
  <c r="AC13" i="18"/>
  <c r="U13" i="18"/>
  <c r="M13" i="18"/>
  <c r="E13" i="18"/>
  <c r="AM12" i="18"/>
  <c r="AL12" i="18"/>
  <c r="AE12" i="18"/>
  <c r="AD12" i="18"/>
  <c r="W12" i="18"/>
  <c r="O12" i="18"/>
  <c r="N12" i="18"/>
  <c r="G12" i="18"/>
  <c r="F12" i="18"/>
  <c r="G13" i="18"/>
  <c r="AE13" i="18"/>
  <c r="W13" i="18"/>
  <c r="O13" i="18" l="1"/>
  <c r="AE59" i="18"/>
  <c r="G33" i="18"/>
  <c r="O69" i="18"/>
  <c r="O33" i="18"/>
  <c r="O59" i="18"/>
  <c r="G59" i="18"/>
  <c r="W59" i="18"/>
  <c r="AE33" i="18"/>
  <c r="U28" i="16"/>
  <c r="Q28" i="16"/>
  <c r="N28" i="16"/>
  <c r="J28" i="16"/>
  <c r="G28" i="16"/>
  <c r="T27" i="16"/>
  <c r="S27" i="16"/>
  <c r="M27" i="16"/>
  <c r="L27" i="16"/>
  <c r="F27" i="16"/>
  <c r="E27" i="16"/>
  <c r="U14" i="16"/>
  <c r="N14" i="16"/>
  <c r="J14" i="16"/>
  <c r="G14" i="16"/>
  <c r="F14" i="16"/>
  <c r="C14" i="16"/>
  <c r="S13" i="16"/>
  <c r="M13" i="16"/>
  <c r="L13" i="16"/>
  <c r="F13" i="16"/>
  <c r="E1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4" authorId="0" shapeId="0" xr:uid="{FB5CAB27-F991-4124-A1B3-427AFC07AB6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左：勝者
右：敗者
</t>
        </r>
      </text>
    </comment>
    <comment ref="D25" authorId="0" shapeId="0" xr:uid="{3EA0E881-6426-4C34-AA46-DCA42FB7E68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左：勝者
右：敗者
</t>
        </r>
      </text>
    </comment>
    <comment ref="B27" authorId="0" shapeId="0" xr:uid="{7C7A464F-75E8-430C-A4F7-8716D7CBFE2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左：勝者
右：敗者
</t>
        </r>
      </text>
    </comment>
    <comment ref="F27" authorId="0" shapeId="0" xr:uid="{E70D189E-47A4-49F5-8D7B-05137053C69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左：勝者
右：敗者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5" authorId="0" shapeId="0" xr:uid="{A98E143C-BA3E-4CE2-99C6-D4D0D08FC1C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左：勝者
右：敗者
</t>
        </r>
      </text>
    </comment>
    <comment ref="I25" authorId="0" shapeId="0" xr:uid="{E499BE26-E10A-4502-A3BC-E0EE3A0DD11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左：勝者
右：敗者
</t>
        </r>
      </text>
    </comment>
    <comment ref="B27" authorId="0" shapeId="0" xr:uid="{F9448754-9B92-4856-BF2A-34D54A4695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左：勝者
右：敗者
</t>
        </r>
      </text>
    </comment>
    <comment ref="F27" authorId="0" shapeId="0" xr:uid="{5E3A073F-F7B2-42AD-B7FE-27F700204DA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左：勝者
右：敗者
</t>
        </r>
      </text>
    </comment>
  </commentList>
</comments>
</file>

<file path=xl/sharedStrings.xml><?xml version="1.0" encoding="utf-8"?>
<sst xmlns="http://schemas.openxmlformats.org/spreadsheetml/2006/main" count="2583" uniqueCount="421">
  <si>
    <t>準決勝・決勝戦結果一覧</t>
    <rPh sb="0" eb="3">
      <t>ジュンケッショウ</t>
    </rPh>
    <rPh sb="4" eb="6">
      <t>ケッショウ</t>
    </rPh>
    <rPh sb="6" eb="7">
      <t>セン</t>
    </rPh>
    <rPh sb="7" eb="9">
      <t>ケッカ</t>
    </rPh>
    <rPh sb="9" eb="11">
      <t>イチラン</t>
    </rPh>
    <phoneticPr fontId="4"/>
  </si>
  <si>
    <t>場所　山鹿市総合体育館</t>
    <phoneticPr fontId="4"/>
  </si>
  <si>
    <t>準決勝</t>
    <rPh sb="0" eb="3">
      <t>ジュンケッショウ</t>
    </rPh>
    <phoneticPr fontId="4"/>
  </si>
  <si>
    <t>決勝</t>
    <rPh sb="0" eb="2">
      <t>ケッショウ</t>
    </rPh>
    <phoneticPr fontId="4"/>
  </si>
  <si>
    <t>男子団体戦</t>
    <rPh sb="0" eb="2">
      <t>ダンシ</t>
    </rPh>
    <rPh sb="2" eb="5">
      <t>ダンタイセン</t>
    </rPh>
    <phoneticPr fontId="4"/>
  </si>
  <si>
    <t>第１試合場</t>
    <rPh sb="0" eb="2">
      <t>ダイイチ</t>
    </rPh>
    <rPh sb="2" eb="5">
      <t>シアイジョウ</t>
    </rPh>
    <phoneticPr fontId="4"/>
  </si>
  <si>
    <t>第３試合場</t>
    <rPh sb="0" eb="1">
      <t>ダイ</t>
    </rPh>
    <rPh sb="2" eb="5">
      <t>シアイジョウ</t>
    </rPh>
    <phoneticPr fontId="4"/>
  </si>
  <si>
    <t>第３試合場　</t>
    <rPh sb="0" eb="1">
      <t>ダイ</t>
    </rPh>
    <rPh sb="2" eb="5">
      <t>シアイジョウ</t>
    </rPh>
    <phoneticPr fontId="4"/>
  </si>
  <si>
    <t>男子団体戦　入賞チーム</t>
    <rPh sb="0" eb="2">
      <t>ダンシ</t>
    </rPh>
    <rPh sb="2" eb="5">
      <t>ダンタイセン</t>
    </rPh>
    <rPh sb="6" eb="8">
      <t>ニュウショウ</t>
    </rPh>
    <phoneticPr fontId="4"/>
  </si>
  <si>
    <t>赤</t>
    <rPh sb="0" eb="1">
      <t>アカ</t>
    </rPh>
    <phoneticPr fontId="4"/>
  </si>
  <si>
    <t>白</t>
    <rPh sb="0" eb="1">
      <t>シロ</t>
    </rPh>
    <phoneticPr fontId="4"/>
  </si>
  <si>
    <t>決まり技</t>
    <rPh sb="0" eb="1">
      <t>キ</t>
    </rPh>
    <rPh sb="3" eb="4">
      <t>ワザ</t>
    </rPh>
    <phoneticPr fontId="4"/>
  </si>
  <si>
    <t>第１位</t>
    <rPh sb="0" eb="1">
      <t>ダイ</t>
    </rPh>
    <rPh sb="2" eb="3">
      <t>イ</t>
    </rPh>
    <phoneticPr fontId="4"/>
  </si>
  <si>
    <t>先鋒</t>
    <rPh sb="0" eb="2">
      <t>センポウ</t>
    </rPh>
    <phoneticPr fontId="4"/>
  </si>
  <si>
    <t>崩袈裟固</t>
  </si>
  <si>
    <t>小外刈</t>
  </si>
  <si>
    <t>引き分け</t>
    <rPh sb="0" eb="1">
      <t>ヒ</t>
    </rPh>
    <rPh sb="2" eb="3">
      <t>ワ</t>
    </rPh>
    <phoneticPr fontId="4"/>
  </si>
  <si>
    <t>次鋒</t>
    <rPh sb="0" eb="1">
      <t>ジ</t>
    </rPh>
    <rPh sb="1" eb="2">
      <t>ホウ</t>
    </rPh>
    <phoneticPr fontId="4"/>
  </si>
  <si>
    <t>一本背負投</t>
  </si>
  <si>
    <t>大腰</t>
  </si>
  <si>
    <t>第２位</t>
    <rPh sb="0" eb="1">
      <t>ダイ</t>
    </rPh>
    <rPh sb="2" eb="3">
      <t>イ</t>
    </rPh>
    <phoneticPr fontId="4"/>
  </si>
  <si>
    <t>中堅</t>
    <rPh sb="0" eb="2">
      <t>チュウケン</t>
    </rPh>
    <phoneticPr fontId="4"/>
  </si>
  <si>
    <t>合わせ技</t>
  </si>
  <si>
    <t>副将</t>
    <rPh sb="0" eb="2">
      <t>フクショウ</t>
    </rPh>
    <phoneticPr fontId="4"/>
  </si>
  <si>
    <t>払腰</t>
  </si>
  <si>
    <t>反則勝ち</t>
    <rPh sb="0" eb="2">
      <t>ハンソク</t>
    </rPh>
    <rPh sb="2" eb="3">
      <t>カ</t>
    </rPh>
    <phoneticPr fontId="4"/>
  </si>
  <si>
    <t>第３位</t>
    <rPh sb="0" eb="1">
      <t>ダイ</t>
    </rPh>
    <rPh sb="2" eb="3">
      <t>イ</t>
    </rPh>
    <phoneticPr fontId="4"/>
  </si>
  <si>
    <t>大将</t>
    <rPh sb="0" eb="2">
      <t>タイショウ</t>
    </rPh>
    <phoneticPr fontId="4"/>
  </si>
  <si>
    <t>袈裟固</t>
  </si>
  <si>
    <t>代表戦</t>
    <phoneticPr fontId="4"/>
  </si>
  <si>
    <t>勝　敗</t>
    <rPh sb="0" eb="1">
      <t>カチ</t>
    </rPh>
    <rPh sb="2" eb="3">
      <t>ハイ</t>
    </rPh>
    <phoneticPr fontId="4"/>
  </si>
  <si>
    <t>女子団体戦　　</t>
    <rPh sb="0" eb="2">
      <t>ジョシ</t>
    </rPh>
    <rPh sb="2" eb="5">
      <t>ダンタイセン</t>
    </rPh>
    <phoneticPr fontId="4"/>
  </si>
  <si>
    <t>女子団体戦　入賞チーム</t>
    <rPh sb="0" eb="2">
      <t>ジョシ</t>
    </rPh>
    <rPh sb="2" eb="5">
      <t>ダンタイセン</t>
    </rPh>
    <rPh sb="6" eb="8">
      <t>ニュウショウ</t>
    </rPh>
    <phoneticPr fontId="4"/>
  </si>
  <si>
    <t>不戦勝</t>
  </si>
  <si>
    <t>大内刈</t>
  </si>
  <si>
    <t>○</t>
    <phoneticPr fontId="4"/>
  </si>
  <si>
    <t>⊖</t>
    <phoneticPr fontId="4"/>
  </si>
  <si>
    <t>横四方固</t>
  </si>
  <si>
    <t>代表戦</t>
  </si>
  <si>
    <t>◒</t>
    <phoneticPr fontId="4"/>
  </si>
  <si>
    <t>▲</t>
    <phoneticPr fontId="4"/>
  </si>
  <si>
    <t>×</t>
    <phoneticPr fontId="4"/>
  </si>
  <si>
    <t>内容</t>
    <rPh sb="0" eb="2">
      <t>ナイヨウ</t>
    </rPh>
    <phoneticPr fontId="4"/>
  </si>
  <si>
    <t>福岡県</t>
    <rPh sb="2" eb="3">
      <t>ケン</t>
    </rPh>
    <phoneticPr fontId="4"/>
  </si>
  <si>
    <t>久留米市立田主丸中学校</t>
    <rPh sb="0" eb="11">
      <t>くるめしりつたぬしまるちゅうがっこう</t>
    </rPh>
    <phoneticPr fontId="4" type="Hiragana"/>
  </si>
  <si>
    <t>佐賀県</t>
    <phoneticPr fontId="4"/>
  </si>
  <si>
    <t>北九州市立曽根中学校</t>
    <rPh sb="0" eb="10">
      <t>きたきゅうしゅうしりつそねちゅうがっこう</t>
    </rPh>
    <phoneticPr fontId="4" type="Hiragana"/>
  </si>
  <si>
    <t>GS優勢勝</t>
    <rPh sb="2" eb="4">
      <t>ユウセイ</t>
    </rPh>
    <rPh sb="4" eb="5">
      <t>カ</t>
    </rPh>
    <phoneticPr fontId="4"/>
  </si>
  <si>
    <t>長崎県</t>
    <phoneticPr fontId="4"/>
  </si>
  <si>
    <t>基山町立基山中学校</t>
    <rPh sb="0" eb="9">
      <t>もとやまちょうりつもとやまちゅうがっこう</t>
    </rPh>
    <phoneticPr fontId="4" type="Hiragana"/>
  </si>
  <si>
    <t>指導２</t>
    <rPh sb="0" eb="2">
      <t>シドウ</t>
    </rPh>
    <phoneticPr fontId="4"/>
  </si>
  <si>
    <t>熊本県</t>
    <phoneticPr fontId="4"/>
  </si>
  <si>
    <t>佐賀市立昭栄中学校</t>
    <rPh sb="0" eb="9">
      <t>さがしりつしょうえいちゅうがっこう</t>
    </rPh>
    <phoneticPr fontId="4" type="Hiragana"/>
  </si>
  <si>
    <t>大分県</t>
    <phoneticPr fontId="4"/>
  </si>
  <si>
    <t>五島市立福江中学校</t>
    <rPh sb="0" eb="9">
      <t>ごとうしりつふくえちゅうがっこう</t>
    </rPh>
    <phoneticPr fontId="4" type="Hiragana"/>
  </si>
  <si>
    <t>背負投</t>
  </si>
  <si>
    <t>宮崎県</t>
    <phoneticPr fontId="4"/>
  </si>
  <si>
    <t>諫早市立西諫早中学校</t>
    <rPh sb="0" eb="4">
      <t>いさはやしりつ</t>
    </rPh>
    <rPh sb="4" eb="7">
      <t>にしいさはや</t>
    </rPh>
    <rPh sb="7" eb="10">
      <t>ちゅうがっこう</t>
    </rPh>
    <phoneticPr fontId="4" type="Hiragana"/>
  </si>
  <si>
    <t>GS背負投</t>
    <phoneticPr fontId="4"/>
  </si>
  <si>
    <t>鹿児島県</t>
    <rPh sb="2" eb="3">
      <t>シマ</t>
    </rPh>
    <phoneticPr fontId="4"/>
  </si>
  <si>
    <t>熊本私立九州学院中学校</t>
    <rPh sb="0" eb="11">
      <t>くまもとしりつきゅうしゅうがくいんちゅうがっこう</t>
    </rPh>
    <phoneticPr fontId="4" type="Hiragana"/>
  </si>
  <si>
    <t>体落</t>
  </si>
  <si>
    <t>沖縄県</t>
    <phoneticPr fontId="4"/>
  </si>
  <si>
    <t>熊本市立天明中学校</t>
    <rPh sb="0" eb="9">
      <t>くまもとしりつあまあきちゅうがっこう</t>
    </rPh>
    <phoneticPr fontId="4" type="Hiragana"/>
  </si>
  <si>
    <t>GS体落</t>
    <phoneticPr fontId="4"/>
  </si>
  <si>
    <t>開催地</t>
  </si>
  <si>
    <t>豊後高田市立戴星学園</t>
    <rPh sb="0" eb="10">
      <t>ぶんごたかだしりついただきほしがくえん</t>
    </rPh>
    <phoneticPr fontId="4" type="Hiragana"/>
  </si>
  <si>
    <t>内股</t>
  </si>
  <si>
    <t>大分市立明野中学校</t>
    <rPh sb="0" eb="9">
      <t>おおふんしりつあけのちゅうがっこう</t>
    </rPh>
    <phoneticPr fontId="4" type="Hiragana"/>
  </si>
  <si>
    <t>GS内股</t>
    <phoneticPr fontId="4"/>
  </si>
  <si>
    <t>宮崎日本大学中学校</t>
    <rPh sb="0" eb="9">
      <t>みやざきにほんだいがくちゅうがっこう</t>
    </rPh>
    <phoneticPr fontId="4" type="Hiragana"/>
  </si>
  <si>
    <t>大外刈</t>
  </si>
  <si>
    <t>宮崎市立檍中学校</t>
  </si>
  <si>
    <t>GS大外刈</t>
    <phoneticPr fontId="4"/>
  </si>
  <si>
    <t>鹿屋市立鹿屋東中学校</t>
  </si>
  <si>
    <t>南九州市立川辺中学校</t>
    <rPh sb="0" eb="10">
      <t>みなみきゅうしゅうしりつかわべちゅうがっこう</t>
    </rPh>
    <phoneticPr fontId="4" type="Hiragana"/>
  </si>
  <si>
    <t>GS大内刈</t>
    <phoneticPr fontId="4"/>
  </si>
  <si>
    <t>南風原町立南風原中学校</t>
    <rPh sb="0" eb="11">
      <t>はえばるちょうたてなんふうばらちゅうがっこう</t>
    </rPh>
    <phoneticPr fontId="4" type="Hiragana"/>
  </si>
  <si>
    <t>与那原町立与那原中学校</t>
    <rPh sb="0" eb="11">
      <t>よなはらちょうりつよなはらちゅうがっこう</t>
    </rPh>
    <phoneticPr fontId="4" type="Hiragana"/>
  </si>
  <si>
    <t>GS払腰</t>
    <phoneticPr fontId="4"/>
  </si>
  <si>
    <t>山鹿市立山鹿中学校</t>
    <rPh sb="0" eb="9">
      <t>やまがしりつやまがちゅうがっこう</t>
    </rPh>
    <phoneticPr fontId="4" type="Hiragana"/>
  </si>
  <si>
    <t>袖釣込腰</t>
  </si>
  <si>
    <t>敬愛中学校</t>
    <rPh sb="0" eb="5">
      <t>けいあいちゅうがっこう</t>
    </rPh>
    <phoneticPr fontId="4" type="Hiragana"/>
  </si>
  <si>
    <t>佐賀市立昭栄中学校</t>
  </si>
  <si>
    <t>嬉野市立嬉野中学校</t>
    <rPh sb="0" eb="9">
      <t>うれしのしりつうれしのちゅうがっこう</t>
    </rPh>
    <phoneticPr fontId="4" type="Hiragana"/>
  </si>
  <si>
    <t>上四方固</t>
  </si>
  <si>
    <t>諫早市立諫早中学校</t>
    <rPh sb="0" eb="9">
      <t>いさはやしりついさはやちゅうがっこう</t>
    </rPh>
    <phoneticPr fontId="4" type="Hiragana"/>
  </si>
  <si>
    <t>崩上四方固</t>
  </si>
  <si>
    <t>平戸市立平戸中学校</t>
    <rPh sb="0" eb="9">
      <t>ひらどしりつひらとちゅうがっこう</t>
    </rPh>
    <phoneticPr fontId="4" type="Hiragana"/>
  </si>
  <si>
    <t>八代市立　鏡　中学校</t>
    <rPh sb="0" eb="10">
      <t>やつしろしりつ　かがみ　ちゅうがっこう</t>
    </rPh>
    <phoneticPr fontId="4" type="Hiragana"/>
  </si>
  <si>
    <t>縦四方固</t>
  </si>
  <si>
    <t>熊本市立出水中学校</t>
    <rPh sb="0" eb="9">
      <t>くまもとしりつしゅっすいちゅうがっこう</t>
    </rPh>
    <phoneticPr fontId="4" type="Hiragana"/>
  </si>
  <si>
    <t>掬投</t>
  </si>
  <si>
    <t>由布市立挟間中学校</t>
    <rPh sb="0" eb="9">
      <t>ゆうしりつはざまちゅうがっこう</t>
    </rPh>
    <phoneticPr fontId="4" type="Hiragana"/>
  </si>
  <si>
    <t>隅落</t>
  </si>
  <si>
    <t>国東市立国東中学校</t>
    <rPh sb="0" eb="9">
      <t>くにひがししりつくにさきちゅうがっこう</t>
    </rPh>
    <phoneticPr fontId="4" type="Hiragana"/>
  </si>
  <si>
    <t>踵返</t>
  </si>
  <si>
    <t>小林市立小林中学校</t>
    <rPh sb="0" eb="9">
      <t>こばやししりつこばやしちゅうがっこう</t>
    </rPh>
    <phoneticPr fontId="4" type="Hiragana"/>
  </si>
  <si>
    <t>内股すかし</t>
  </si>
  <si>
    <t>綾町立綾中学校</t>
    <rPh sb="0" eb="7">
      <t>あやちょうりつあやちゅうがっこう</t>
    </rPh>
    <phoneticPr fontId="4" type="Hiragana"/>
  </si>
  <si>
    <t>浮腰</t>
  </si>
  <si>
    <t>霧島市立舞鶴中学校</t>
    <rPh sb="0" eb="9">
      <t>きりしましりつまいかくちゅうがっこう</t>
    </rPh>
    <phoneticPr fontId="4" type="Hiragana"/>
  </si>
  <si>
    <t>鹿屋市立鹿屋東中学校</t>
    <rPh sb="0" eb="10">
      <t>かのやしりつかのやひがしちゅうがっこう</t>
    </rPh>
    <phoneticPr fontId="4" type="Hiragana"/>
  </si>
  <si>
    <t>釣込腰</t>
  </si>
  <si>
    <t>沖縄尚学高等学校附属中学校</t>
    <rPh sb="0" eb="13">
      <t>おきなわしょうがくこうとうがっこうふぞくちゅうがっこう</t>
    </rPh>
    <phoneticPr fontId="4" type="Hiragana"/>
  </si>
  <si>
    <t>出足払</t>
  </si>
  <si>
    <t>膝車</t>
  </si>
  <si>
    <t>山鹿市立鹿本中学校</t>
  </si>
  <si>
    <t>支釣込足</t>
  </si>
  <si>
    <t>小内刈</t>
  </si>
  <si>
    <t>送足払</t>
  </si>
  <si>
    <t>小外掛</t>
  </si>
  <si>
    <t>足車</t>
  </si>
  <si>
    <t>払釣込足</t>
  </si>
  <si>
    <t>燕返</t>
  </si>
  <si>
    <t>大外返</t>
  </si>
  <si>
    <t>大内返</t>
  </si>
  <si>
    <t>内股返</t>
  </si>
  <si>
    <t>巴投</t>
  </si>
  <si>
    <t>隅返</t>
  </si>
  <si>
    <t>裏投</t>
  </si>
  <si>
    <t>大外巻込</t>
  </si>
  <si>
    <t>内股巻込</t>
  </si>
  <si>
    <t>払巻込</t>
  </si>
  <si>
    <t>並十字絞</t>
  </si>
  <si>
    <t>逆十字絞</t>
  </si>
  <si>
    <t>片十字絞</t>
  </si>
  <si>
    <t>裸絞</t>
  </si>
  <si>
    <t>送襟絞</t>
  </si>
  <si>
    <t>片羽絞</t>
  </si>
  <si>
    <t>肩固</t>
  </si>
  <si>
    <t>僅差</t>
    <rPh sb="0" eb="2">
      <t>キンサ</t>
    </rPh>
    <phoneticPr fontId="1"/>
  </si>
  <si>
    <t>GS指導２</t>
    <rPh sb="2" eb="4">
      <t>シドウ</t>
    </rPh>
    <phoneticPr fontId="4"/>
  </si>
  <si>
    <t>指導３</t>
    <rPh sb="0" eb="2">
      <t>シドウ</t>
    </rPh>
    <phoneticPr fontId="4"/>
  </si>
  <si>
    <t>棄権</t>
    <rPh sb="0" eb="2">
      <t>キケン</t>
    </rPh>
    <phoneticPr fontId="4"/>
  </si>
  <si>
    <t>第１試合</t>
    <rPh sb="0" eb="1">
      <t>ダイ</t>
    </rPh>
    <rPh sb="2" eb="4">
      <t>シアイ</t>
    </rPh>
    <phoneticPr fontId="4"/>
  </si>
  <si>
    <t>不戦勝</t>
    <rPh sb="0" eb="3">
      <t>フセンショウ</t>
    </rPh>
    <phoneticPr fontId="4"/>
  </si>
  <si>
    <t>技あり</t>
    <rPh sb="0" eb="1">
      <t>ワザ</t>
    </rPh>
    <phoneticPr fontId="4"/>
  </si>
  <si>
    <t>代表戦</t>
    <rPh sb="0" eb="2">
      <t>ダイヒョウ</t>
    </rPh>
    <rPh sb="2" eb="3">
      <t>セン</t>
    </rPh>
    <phoneticPr fontId="4"/>
  </si>
  <si>
    <t>第２試合</t>
    <rPh sb="0" eb="1">
      <t>ダイ</t>
    </rPh>
    <rPh sb="2" eb="4">
      <t>シアイ</t>
    </rPh>
    <phoneticPr fontId="4"/>
  </si>
  <si>
    <t>第３試合</t>
    <rPh sb="0" eb="1">
      <t>ダイ</t>
    </rPh>
    <rPh sb="2" eb="4">
      <t>シアイ</t>
    </rPh>
    <phoneticPr fontId="4"/>
  </si>
  <si>
    <t>判定記号の意味</t>
    <rPh sb="0" eb="2">
      <t>ハンテイ</t>
    </rPh>
    <rPh sb="2" eb="4">
      <t>キゴウ</t>
    </rPh>
    <rPh sb="5" eb="7">
      <t>イミ</t>
    </rPh>
    <phoneticPr fontId="4"/>
  </si>
  <si>
    <t>一本勝ち又は反則による勝ち</t>
    <rPh sb="0" eb="2">
      <t>イッポン</t>
    </rPh>
    <rPh sb="2" eb="3">
      <t>カ</t>
    </rPh>
    <rPh sb="4" eb="5">
      <t>マタ</t>
    </rPh>
    <rPh sb="6" eb="8">
      <t>ハンソク</t>
    </rPh>
    <rPh sb="11" eb="12">
      <t>カ</t>
    </rPh>
    <phoneticPr fontId="4"/>
  </si>
  <si>
    <t>○</t>
    <phoneticPr fontId="1"/>
  </si>
  <si>
    <t>技ありによる優勢勝ち</t>
    <rPh sb="0" eb="1">
      <t>ワザ</t>
    </rPh>
    <rPh sb="6" eb="8">
      <t>ユウセイ</t>
    </rPh>
    <rPh sb="8" eb="9">
      <t>カ</t>
    </rPh>
    <phoneticPr fontId="4"/>
  </si>
  <si>
    <t>▲</t>
    <phoneticPr fontId="1"/>
  </si>
  <si>
    <t>僅差による勝ち（指導の差）</t>
    <rPh sb="0" eb="2">
      <t>キンサ</t>
    </rPh>
    <rPh sb="5" eb="6">
      <t>ガ</t>
    </rPh>
    <rPh sb="8" eb="10">
      <t>シドウ</t>
    </rPh>
    <rPh sb="11" eb="12">
      <t>サ</t>
    </rPh>
    <phoneticPr fontId="4"/>
  </si>
  <si>
    <t>負け</t>
    <rPh sb="0" eb="1">
      <t>マ</t>
    </rPh>
    <phoneticPr fontId="4"/>
  </si>
  <si>
    <t>GS:ゴールデンスコア</t>
    <phoneticPr fontId="4"/>
  </si>
  <si>
    <t>GS○</t>
    <phoneticPr fontId="1"/>
  </si>
  <si>
    <t>＊決まり技は「一本」のみ記載しています</t>
    <phoneticPr fontId="4"/>
  </si>
  <si>
    <r>
      <t>GS</t>
    </r>
    <r>
      <rPr>
        <sz val="18"/>
        <rFont val="ＭＳ Ｐゴシック"/>
        <family val="3"/>
        <charset val="128"/>
      </rPr>
      <t>⊖</t>
    </r>
    <phoneticPr fontId="1"/>
  </si>
  <si>
    <r>
      <t>GS</t>
    </r>
    <r>
      <rPr>
        <sz val="18"/>
        <rFont val="ＭＳ Ｐゴシック"/>
        <family val="3"/>
        <charset val="128"/>
      </rPr>
      <t>◒</t>
    </r>
    <phoneticPr fontId="1"/>
  </si>
  <si>
    <t>×</t>
    <phoneticPr fontId="1"/>
  </si>
  <si>
    <t>大会結果</t>
    <rPh sb="0" eb="2">
      <t>タイカイ</t>
    </rPh>
    <rPh sb="2" eb="4">
      <t>ケッカ</t>
    </rPh>
    <phoneticPr fontId="4"/>
  </si>
  <si>
    <t>柔道競技（団体戦）</t>
    <rPh sb="0" eb="2">
      <t>ジュウドウ</t>
    </rPh>
    <rPh sb="2" eb="4">
      <t>キョウギ</t>
    </rPh>
    <rPh sb="5" eb="8">
      <t>ダンタイセン</t>
    </rPh>
    <phoneticPr fontId="4"/>
  </si>
  <si>
    <t>GS技あり</t>
    <rPh sb="2" eb="3">
      <t>ワザ</t>
    </rPh>
    <phoneticPr fontId="4"/>
  </si>
  <si>
    <t>僅差勝</t>
    <rPh sb="0" eb="2">
      <t>キンサ</t>
    </rPh>
    <rPh sb="2" eb="3">
      <t>カ</t>
    </rPh>
    <phoneticPr fontId="4"/>
  </si>
  <si>
    <t>GS僅差</t>
    <rPh sb="2" eb="4">
      <t>キンサ</t>
    </rPh>
    <phoneticPr fontId="4"/>
  </si>
  <si>
    <t>GS袖釣込腰</t>
    <phoneticPr fontId="4"/>
  </si>
  <si>
    <t>GS一本背負投</t>
    <phoneticPr fontId="4"/>
  </si>
  <si>
    <t>GS袈裟固</t>
    <phoneticPr fontId="4"/>
  </si>
  <si>
    <t>GS崩袈裟固</t>
    <phoneticPr fontId="4"/>
  </si>
  <si>
    <t>GS上四方固</t>
    <phoneticPr fontId="4"/>
  </si>
  <si>
    <t>GS崩上四方固</t>
    <phoneticPr fontId="4"/>
  </si>
  <si>
    <t>GS横四方固</t>
    <phoneticPr fontId="4"/>
  </si>
  <si>
    <t>GS縦四方固</t>
    <phoneticPr fontId="4"/>
  </si>
  <si>
    <t>GS掬投</t>
    <phoneticPr fontId="4"/>
  </si>
  <si>
    <t>GS隅落</t>
    <phoneticPr fontId="4"/>
  </si>
  <si>
    <t>GS踵返</t>
    <phoneticPr fontId="4"/>
  </si>
  <si>
    <t>GS内股すかし</t>
    <phoneticPr fontId="4"/>
  </si>
  <si>
    <t>GS浮腰</t>
    <phoneticPr fontId="4"/>
  </si>
  <si>
    <t>GS大腰</t>
    <phoneticPr fontId="4"/>
  </si>
  <si>
    <t>GS釣込腰</t>
    <phoneticPr fontId="4"/>
  </si>
  <si>
    <t>GS出足払</t>
    <phoneticPr fontId="4"/>
  </si>
  <si>
    <t>GS膝車</t>
    <phoneticPr fontId="4"/>
  </si>
  <si>
    <t>GS支釣込足</t>
    <phoneticPr fontId="4"/>
  </si>
  <si>
    <t>GS小外刈</t>
    <phoneticPr fontId="4"/>
  </si>
  <si>
    <t>GS小内刈</t>
    <phoneticPr fontId="4"/>
  </si>
  <si>
    <t>GS送足払</t>
    <phoneticPr fontId="4"/>
  </si>
  <si>
    <t>GS小外掛</t>
    <phoneticPr fontId="4"/>
  </si>
  <si>
    <t>GS足車</t>
    <phoneticPr fontId="4"/>
  </si>
  <si>
    <t>GS払釣込足</t>
    <phoneticPr fontId="4"/>
  </si>
  <si>
    <t>GS燕返</t>
    <phoneticPr fontId="4"/>
  </si>
  <si>
    <t>GS大外返</t>
    <phoneticPr fontId="4"/>
  </si>
  <si>
    <t>GS大内返</t>
    <phoneticPr fontId="4"/>
  </si>
  <si>
    <t>GS内股返</t>
    <phoneticPr fontId="4"/>
  </si>
  <si>
    <t>GS巴投</t>
    <phoneticPr fontId="4"/>
  </si>
  <si>
    <t>GS隅返</t>
    <phoneticPr fontId="4"/>
  </si>
  <si>
    <t>GS裏投</t>
    <phoneticPr fontId="4"/>
  </si>
  <si>
    <t>GS大外巻込</t>
    <phoneticPr fontId="4"/>
  </si>
  <si>
    <t>GS内股巻込</t>
    <phoneticPr fontId="4"/>
  </si>
  <si>
    <t>GS払巻込</t>
    <phoneticPr fontId="4"/>
  </si>
  <si>
    <t>GS並十字絞</t>
    <phoneticPr fontId="4"/>
  </si>
  <si>
    <t>GS逆十字絞</t>
    <phoneticPr fontId="4"/>
  </si>
  <si>
    <t>GS片十字絞</t>
    <phoneticPr fontId="4"/>
  </si>
  <si>
    <t>GS裸絞</t>
    <phoneticPr fontId="4"/>
  </si>
  <si>
    <t>GS送襟絞</t>
    <phoneticPr fontId="4"/>
  </si>
  <si>
    <t>GS片羽絞</t>
    <phoneticPr fontId="4"/>
  </si>
  <si>
    <t>GS肩固</t>
    <phoneticPr fontId="4"/>
  </si>
  <si>
    <t>合わせ技</t>
    <rPh sb="0" eb="1">
      <t>ア</t>
    </rPh>
    <rPh sb="3" eb="4">
      <t>ワザ</t>
    </rPh>
    <phoneticPr fontId="4"/>
  </si>
  <si>
    <t>会　　場　　　山鹿市総合体育館</t>
    <rPh sb="0" eb="1">
      <t>カイ</t>
    </rPh>
    <rPh sb="3" eb="4">
      <t>ジョウ</t>
    </rPh>
    <rPh sb="7" eb="9">
      <t>ヤマガ</t>
    </rPh>
    <rPh sb="9" eb="10">
      <t>シ</t>
    </rPh>
    <rPh sb="10" eb="12">
      <t>ソウゴウ</t>
    </rPh>
    <rPh sb="12" eb="15">
      <t>タイイクカン</t>
    </rPh>
    <phoneticPr fontId="4"/>
  </si>
  <si>
    <t>３位決定戦</t>
    <rPh sb="1" eb="2">
      <t>イ</t>
    </rPh>
    <rPh sb="2" eb="5">
      <t>ケッテイセン</t>
    </rPh>
    <phoneticPr fontId="4"/>
  </si>
  <si>
    <t>３位決定戦結果</t>
    <rPh sb="1" eb="2">
      <t>イ</t>
    </rPh>
    <rPh sb="2" eb="5">
      <t>ケッテイセン</t>
    </rPh>
    <rPh sb="5" eb="7">
      <t>ケッカ</t>
    </rPh>
    <phoneticPr fontId="4"/>
  </si>
  <si>
    <t>浦田　佳穂</t>
  </si>
  <si>
    <t>－</t>
    <phoneticPr fontId="1"/>
  </si>
  <si>
    <t>梅津　志悠</t>
  </si>
  <si>
    <t>田中　美佐</t>
  </si>
  <si>
    <t>川崎　凛</t>
  </si>
  <si>
    <t>東　未来</t>
  </si>
  <si>
    <t>大多和　心</t>
  </si>
  <si>
    <t>岩佐　思花</t>
  </si>
  <si>
    <t>山木　あかり</t>
  </si>
  <si>
    <t>平原　萌楓</t>
  </si>
  <si>
    <t>大場　桜萌</t>
  </si>
  <si>
    <t>鳥越　小有希</t>
  </si>
  <si>
    <t>齋藤　愛実</t>
  </si>
  <si>
    <t>次鋒</t>
    <rPh sb="0" eb="2">
      <t>ジホウ</t>
    </rPh>
    <phoneticPr fontId="4"/>
  </si>
  <si>
    <t>園田　華菜</t>
  </si>
  <si>
    <t>西尾　果連</t>
  </si>
  <si>
    <t>川端　芽生</t>
  </si>
  <si>
    <t>瀬戸口　栞南</t>
  </si>
  <si>
    <t>山田　夢羅</t>
  </si>
  <si>
    <t>岡元　優樹</t>
  </si>
  <si>
    <t>宮里　望美</t>
  </si>
  <si>
    <t>畑山　凛</t>
  </si>
  <si>
    <t>配列</t>
    <rPh sb="0" eb="2">
      <t>ハイレツ</t>
    </rPh>
    <phoneticPr fontId="1"/>
  </si>
  <si>
    <t>選手名</t>
    <rPh sb="0" eb="3">
      <t>センシュメイ</t>
    </rPh>
    <phoneticPr fontId="1"/>
  </si>
  <si>
    <t>熊本県</t>
    <rPh sb="0" eb="3">
      <t>クマモトケン</t>
    </rPh>
    <phoneticPr fontId="1"/>
  </si>
  <si>
    <t>第4試合場</t>
    <rPh sb="0" eb="1">
      <t>ダイ</t>
    </rPh>
    <rPh sb="2" eb="4">
      <t>シアイ</t>
    </rPh>
    <rPh sb="4" eb="5">
      <t>バ</t>
    </rPh>
    <phoneticPr fontId="1"/>
  </si>
  <si>
    <t>福岡県</t>
    <rPh sb="0" eb="3">
      <t>フクオカケン</t>
    </rPh>
    <phoneticPr fontId="1"/>
  </si>
  <si>
    <t>鹿児島県</t>
    <rPh sb="0" eb="4">
      <t>カゴシマケン</t>
    </rPh>
    <phoneticPr fontId="1"/>
  </si>
  <si>
    <t>第2試合場</t>
    <rPh sb="0" eb="1">
      <t>ダイ</t>
    </rPh>
    <rPh sb="2" eb="4">
      <t>シアイ</t>
    </rPh>
    <rPh sb="4" eb="5">
      <t>バ</t>
    </rPh>
    <phoneticPr fontId="1"/>
  </si>
  <si>
    <t>長崎県</t>
    <rPh sb="0" eb="3">
      <t>ナガサキケン</t>
    </rPh>
    <phoneticPr fontId="1"/>
  </si>
  <si>
    <t>座波　吉子</t>
  </si>
  <si>
    <t>畑村　亜希</t>
  </si>
  <si>
    <t>細野　いづみ</t>
  </si>
  <si>
    <t>鹿　歩夏</t>
  </si>
  <si>
    <t>玉城　美桜</t>
  </si>
  <si>
    <t>久保　純奈</t>
  </si>
  <si>
    <t>上杉　実世</t>
  </si>
  <si>
    <t>大坪　夕栞</t>
  </si>
  <si>
    <t>島袋　芽子</t>
  </si>
  <si>
    <t>髙木　葉月</t>
  </si>
  <si>
    <t>水間　仁子</t>
  </si>
  <si>
    <t>當間　まみ</t>
  </si>
  <si>
    <t>大束　千尋</t>
  </si>
  <si>
    <t>中間　瑞紀</t>
  </si>
  <si>
    <t>永松　莉菜</t>
  </si>
  <si>
    <t>島袋　結子</t>
  </si>
  <si>
    <t>福永　葉子</t>
  </si>
  <si>
    <t>中村　綺花</t>
  </si>
  <si>
    <t>近藤　美月</t>
  </si>
  <si>
    <t>沖縄県</t>
    <rPh sb="0" eb="3">
      <t>オキナワケン</t>
    </rPh>
    <phoneticPr fontId="1"/>
  </si>
  <si>
    <t>第3試合場</t>
    <rPh sb="0" eb="1">
      <t>ダイ</t>
    </rPh>
    <rPh sb="2" eb="4">
      <t>シアイ</t>
    </rPh>
    <rPh sb="4" eb="5">
      <t>バ</t>
    </rPh>
    <phoneticPr fontId="1"/>
  </si>
  <si>
    <t>宮崎県</t>
    <rPh sb="0" eb="3">
      <t>ミヤザキケン</t>
    </rPh>
    <phoneticPr fontId="1"/>
  </si>
  <si>
    <t>大分県</t>
    <rPh sb="0" eb="3">
      <t>オオイタケン</t>
    </rPh>
    <phoneticPr fontId="1"/>
  </si>
  <si>
    <t>第１試合場</t>
    <rPh sb="0" eb="1">
      <t>ダイ</t>
    </rPh>
    <rPh sb="2" eb="4">
      <t>シアイ</t>
    </rPh>
    <rPh sb="4" eb="5">
      <t>バ</t>
    </rPh>
    <phoneticPr fontId="1"/>
  </si>
  <si>
    <t>佐賀県</t>
    <rPh sb="0" eb="3">
      <t>サガケン</t>
    </rPh>
    <phoneticPr fontId="1"/>
  </si>
  <si>
    <t>第４試合場</t>
    <rPh sb="0" eb="1">
      <t>ダイ</t>
    </rPh>
    <rPh sb="2" eb="4">
      <t>シアイ</t>
    </rPh>
    <rPh sb="4" eb="5">
      <t>バ</t>
    </rPh>
    <phoneticPr fontId="1"/>
  </si>
  <si>
    <t>第３試合場</t>
    <rPh sb="0" eb="1">
      <t>ダイ</t>
    </rPh>
    <rPh sb="2" eb="4">
      <t>シアイ</t>
    </rPh>
    <rPh sb="4" eb="5">
      <t>バ</t>
    </rPh>
    <phoneticPr fontId="1"/>
  </si>
  <si>
    <t>女子　Ｂパートリーグ戦</t>
    <rPh sb="0" eb="2">
      <t>ジョシ</t>
    </rPh>
    <rPh sb="10" eb="11">
      <t>セン</t>
    </rPh>
    <phoneticPr fontId="1"/>
  </si>
  <si>
    <t>女子　Ａパートリーグ戦</t>
    <rPh sb="0" eb="2">
      <t>ジョシ</t>
    </rPh>
    <rPh sb="10" eb="11">
      <t>セン</t>
    </rPh>
    <phoneticPr fontId="1"/>
  </si>
  <si>
    <t>少年男子　Ａパートリーグ戦</t>
    <rPh sb="0" eb="2">
      <t>ショウネン</t>
    </rPh>
    <rPh sb="2" eb="4">
      <t>ダンシ</t>
    </rPh>
    <rPh sb="12" eb="13">
      <t>セン</t>
    </rPh>
    <phoneticPr fontId="1"/>
  </si>
  <si>
    <t>少年男子　Ｂパートリーグ戦</t>
    <rPh sb="0" eb="2">
      <t>ショウネン</t>
    </rPh>
    <rPh sb="2" eb="4">
      <t>ダンシ</t>
    </rPh>
    <rPh sb="12" eb="13">
      <t>セン</t>
    </rPh>
    <phoneticPr fontId="1"/>
  </si>
  <si>
    <t>小園　輝希</t>
  </si>
  <si>
    <t>天川　曜裕</t>
  </si>
  <si>
    <t>本庄　海空</t>
  </si>
  <si>
    <t>竹市　裕亮</t>
  </si>
  <si>
    <t>吉岡　利樹</t>
  </si>
  <si>
    <t>兒玉　鼓太郞</t>
  </si>
  <si>
    <t>小山　啓椰</t>
  </si>
  <si>
    <t>山田　伊織</t>
  </si>
  <si>
    <t>田下　誠</t>
  </si>
  <si>
    <t>石田　清吏</t>
  </si>
  <si>
    <t>山城　航雅</t>
  </si>
  <si>
    <t>松尾　駿太郎</t>
  </si>
  <si>
    <t>長友　洸樹</t>
  </si>
  <si>
    <t>若月　蒼空</t>
  </si>
  <si>
    <t>熊谷　諒也</t>
  </si>
  <si>
    <t>牧野　泰晟</t>
  </si>
  <si>
    <t>吉川　巧真</t>
  </si>
  <si>
    <t>冨沢　晴紀</t>
  </si>
  <si>
    <t>古賀　学</t>
  </si>
  <si>
    <t>平山　楓海</t>
  </si>
  <si>
    <t>西郷　隆道</t>
  </si>
  <si>
    <t>伊波　加偉自</t>
  </si>
  <si>
    <t>大坪　奨武</t>
  </si>
  <si>
    <t>里道　裕大</t>
  </si>
  <si>
    <t>中武　夢叶</t>
  </si>
  <si>
    <t>宮里　琉汰</t>
  </si>
  <si>
    <t>香田　桜次郎</t>
  </si>
  <si>
    <t>木村　公了</t>
  </si>
  <si>
    <t>山神　純汰</t>
  </si>
  <si>
    <t>有川　洸平</t>
  </si>
  <si>
    <t>植松　恭平</t>
  </si>
  <si>
    <t>中村　龍ノ輔</t>
  </si>
  <si>
    <t>井手　翔真</t>
  </si>
  <si>
    <t>甲木　天</t>
  </si>
  <si>
    <t>桂　海心</t>
  </si>
  <si>
    <t>工藤　悠祐</t>
  </si>
  <si>
    <t>宮平　匡一郎</t>
  </si>
  <si>
    <t>令和４年度</t>
    <rPh sb="0" eb="2">
      <t>レイワ</t>
    </rPh>
    <rPh sb="3" eb="5">
      <t>ネンド</t>
    </rPh>
    <phoneticPr fontId="4"/>
  </si>
  <si>
    <t>少年男子・女子　予選リーグ戦　試合結果</t>
    <rPh sb="0" eb="2">
      <t>ショウネン</t>
    </rPh>
    <rPh sb="2" eb="4">
      <t>ダンシ</t>
    </rPh>
    <rPh sb="5" eb="7">
      <t>ジョシ</t>
    </rPh>
    <rPh sb="8" eb="10">
      <t>ヨセン</t>
    </rPh>
    <rPh sb="13" eb="14">
      <t>セン</t>
    </rPh>
    <rPh sb="15" eb="17">
      <t>シアイ</t>
    </rPh>
    <rPh sb="17" eb="19">
      <t>ケッカ</t>
    </rPh>
    <phoneticPr fontId="4"/>
  </si>
  <si>
    <t>令和４年８月２０日（土）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4"/>
  </si>
  <si>
    <t>第１試合場（Aパートリーグ）</t>
    <rPh sb="0" eb="2">
      <t>ダイイチ</t>
    </rPh>
    <rPh sb="2" eb="5">
      <t>シアイジョウ</t>
    </rPh>
    <phoneticPr fontId="4"/>
  </si>
  <si>
    <t>第２試合場（Aパートリーグ）</t>
    <rPh sb="0" eb="1">
      <t>ダイ</t>
    </rPh>
    <rPh sb="2" eb="5">
      <t>シアイジョウ</t>
    </rPh>
    <phoneticPr fontId="4"/>
  </si>
  <si>
    <t>第３試合場（Bパートリーグ）</t>
    <rPh sb="0" eb="1">
      <t>ダイ</t>
    </rPh>
    <rPh sb="2" eb="5">
      <t>シアイジョウ</t>
    </rPh>
    <phoneticPr fontId="4"/>
  </si>
  <si>
    <t>第４試合場（Ｂパートリーグ）</t>
    <rPh sb="0" eb="1">
      <t>ダイ</t>
    </rPh>
    <rPh sb="2" eb="5">
      <t>シアイジョウ</t>
    </rPh>
    <phoneticPr fontId="4"/>
  </si>
  <si>
    <t>少年男子予選</t>
    <rPh sb="0" eb="2">
      <t>ショウネン</t>
    </rPh>
    <rPh sb="2" eb="4">
      <t>ダンシ</t>
    </rPh>
    <rPh sb="4" eb="6">
      <t>ヨセン</t>
    </rPh>
    <phoneticPr fontId="4"/>
  </si>
  <si>
    <t>女子予選</t>
    <rPh sb="0" eb="2">
      <t>ジョシ</t>
    </rPh>
    <rPh sb="2" eb="4">
      <t>ヨセン</t>
    </rPh>
    <phoneticPr fontId="4"/>
  </si>
  <si>
    <t>Aパートリーグ決勝トーナメント進出県</t>
    <phoneticPr fontId="4"/>
  </si>
  <si>
    <t>Bパートリーグ決勝トーナメント進出県</t>
    <phoneticPr fontId="4"/>
  </si>
  <si>
    <t>期日　令和４年８月２０日（土）　　</t>
    <rPh sb="0" eb="2">
      <t>キジツ</t>
    </rPh>
    <rPh sb="3" eb="5">
      <t>レイワ</t>
    </rPh>
    <rPh sb="6" eb="7">
      <t>ネン</t>
    </rPh>
    <rPh sb="8" eb="9">
      <t>ガツ</t>
    </rPh>
    <rPh sb="11" eb="12">
      <t>ニチ</t>
    </rPh>
    <rPh sb="13" eb="14">
      <t>ド</t>
    </rPh>
    <phoneticPr fontId="4"/>
  </si>
  <si>
    <t>少年男子</t>
    <rPh sb="0" eb="4">
      <t>ショウネンダンシ</t>
    </rPh>
    <phoneticPr fontId="1"/>
  </si>
  <si>
    <t>女子</t>
    <rPh sb="0" eb="2">
      <t>ジョシ</t>
    </rPh>
    <phoneticPr fontId="1"/>
  </si>
  <si>
    <t>県名</t>
    <rPh sb="0" eb="2">
      <t>ケンメイ</t>
    </rPh>
    <phoneticPr fontId="4"/>
  </si>
  <si>
    <t>少年男子</t>
    <rPh sb="0" eb="2">
      <t>ショウネン</t>
    </rPh>
    <rPh sb="2" eb="4">
      <t>ダンシ</t>
    </rPh>
    <phoneticPr fontId="1"/>
  </si>
  <si>
    <t>少年男子</t>
    <rPh sb="0" eb="2">
      <t>ショウネン</t>
    </rPh>
    <rPh sb="2" eb="4">
      <t>ダンシ</t>
    </rPh>
    <phoneticPr fontId="4"/>
  </si>
  <si>
    <t>女子　　</t>
    <rPh sb="0" eb="2">
      <t>ジョシ</t>
    </rPh>
    <phoneticPr fontId="4"/>
  </si>
  <si>
    <t>熊本県</t>
    <rPh sb="0" eb="3">
      <t>クマモトケン</t>
    </rPh>
    <phoneticPr fontId="4"/>
  </si>
  <si>
    <t>鹿児島県</t>
    <rPh sb="0" eb="4">
      <t>カゴシマケン</t>
    </rPh>
    <phoneticPr fontId="4"/>
  </si>
  <si>
    <t>宮崎県</t>
    <rPh sb="0" eb="3">
      <t>ミヤザキケン</t>
    </rPh>
    <phoneticPr fontId="4"/>
  </si>
  <si>
    <t>大分県</t>
    <rPh sb="0" eb="3">
      <t>オオイタケン</t>
    </rPh>
    <phoneticPr fontId="4"/>
  </si>
  <si>
    <t>沖縄県</t>
    <rPh sb="0" eb="3">
      <t>オキナワケン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</si>
  <si>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</si>
  <si>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</si>
  <si>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福岡県</t>
    <rPh sb="0" eb="3">
      <t>フクオカケン</t>
    </rPh>
    <phoneticPr fontId="4"/>
  </si>
  <si>
    <t>原田　萌仔</t>
    <rPh sb="0" eb="2">
      <t>ハラダ</t>
    </rPh>
    <rPh sb="3" eb="4">
      <t>モ</t>
    </rPh>
    <rPh sb="4" eb="5">
      <t>コ</t>
    </rPh>
    <phoneticPr fontId="1"/>
  </si>
  <si>
    <t>岩本　光叶</t>
    <rPh sb="0" eb="2">
      <t>イワモト</t>
    </rPh>
    <rPh sb="3" eb="4">
      <t>ヒカリ</t>
    </rPh>
    <rPh sb="4" eb="5">
      <t>カナ</t>
    </rPh>
    <phoneticPr fontId="1"/>
  </si>
  <si>
    <t>第４位</t>
    <rPh sb="0" eb="1">
      <t>ダイ</t>
    </rPh>
    <rPh sb="2" eb="3">
      <t>イ</t>
    </rPh>
    <phoneticPr fontId="4"/>
  </si>
  <si>
    <t>Ⓚ</t>
  </si>
  <si>
    <t>Ⓚ</t>
    <phoneticPr fontId="4"/>
  </si>
  <si>
    <t>⊖</t>
  </si>
  <si>
    <t>GSⓀ</t>
    <phoneticPr fontId="1"/>
  </si>
  <si>
    <t>▲</t>
  </si>
  <si>
    <t>○</t>
  </si>
  <si>
    <t>第２試合場　</t>
    <rPh sb="0" eb="1">
      <t>ダイ</t>
    </rPh>
    <rPh sb="2" eb="5">
      <t>シアイジョウ</t>
    </rPh>
    <phoneticPr fontId="4"/>
  </si>
  <si>
    <t>第２試合場</t>
    <rPh sb="0" eb="1">
      <t>ダイ</t>
    </rPh>
    <rPh sb="2" eb="5">
      <t>シアイジョウ</t>
    </rPh>
    <phoneticPr fontId="4"/>
  </si>
  <si>
    <t>第４試合場</t>
    <rPh sb="0" eb="1">
      <t>ダイ</t>
    </rPh>
    <rPh sb="2" eb="5">
      <t>シアイジョウ</t>
    </rPh>
    <phoneticPr fontId="4"/>
  </si>
  <si>
    <t>相良　卓宣</t>
    <rPh sb="0" eb="2">
      <t>サガラ</t>
    </rPh>
    <rPh sb="3" eb="4">
      <t>タク</t>
    </rPh>
    <rPh sb="4" eb="5">
      <t>セン</t>
    </rPh>
    <phoneticPr fontId="4"/>
  </si>
  <si>
    <t>庵地　日凪太</t>
    <rPh sb="0" eb="1">
      <t>アン</t>
    </rPh>
    <rPh sb="1" eb="2">
      <t>チ</t>
    </rPh>
    <rPh sb="3" eb="4">
      <t>ヒ</t>
    </rPh>
    <rPh sb="4" eb="5">
      <t>ナギ</t>
    </rPh>
    <rPh sb="5" eb="6">
      <t>タ</t>
    </rPh>
    <phoneticPr fontId="4"/>
  </si>
  <si>
    <t>国民体育大会　第４２回九州ブロック大会　柔道競技</t>
    <rPh sb="0" eb="6">
      <t>コクミンタイイクタイカイ</t>
    </rPh>
    <rPh sb="7" eb="8">
      <t>ダイ</t>
    </rPh>
    <rPh sb="10" eb="11">
      <t>カイ</t>
    </rPh>
    <rPh sb="11" eb="13">
      <t>キュウシュウ</t>
    </rPh>
    <rPh sb="17" eb="19">
      <t>タイカイ</t>
    </rPh>
    <rPh sb="20" eb="22">
      <t>ジュウドウ</t>
    </rPh>
    <rPh sb="22" eb="24">
      <t>キョウギ</t>
    </rPh>
    <phoneticPr fontId="4"/>
  </si>
  <si>
    <t>令和４年度　国民体育大会　第４２回九州ブロック大会　柔道競技　</t>
    <rPh sb="0" eb="2">
      <t>レイワ</t>
    </rPh>
    <rPh sb="3" eb="5">
      <t>ネンド</t>
    </rPh>
    <rPh sb="6" eb="12">
      <t>コクミンタイイクタイカイ</t>
    </rPh>
    <rPh sb="13" eb="14">
      <t>ダイ</t>
    </rPh>
    <rPh sb="16" eb="17">
      <t>カイ</t>
    </rPh>
    <rPh sb="17" eb="19">
      <t>キュウシュウ</t>
    </rPh>
    <rPh sb="23" eb="25">
      <t>タイカイ</t>
    </rPh>
    <rPh sb="26" eb="28">
      <t>ジュウドウ</t>
    </rPh>
    <rPh sb="28" eb="30">
      <t>キョウギ</t>
    </rPh>
    <phoneticPr fontId="1"/>
  </si>
  <si>
    <t>×</t>
  </si>
  <si>
    <t>柔　  　道</t>
    <rPh sb="0" eb="1">
      <t>ジュウ</t>
    </rPh>
    <rPh sb="5" eb="6">
      <t>ミチ</t>
    </rPh>
    <phoneticPr fontId="4"/>
  </si>
  <si>
    <t>女　　子</t>
    <rPh sb="0" eb="1">
      <t>オンナ</t>
    </rPh>
    <rPh sb="3" eb="4">
      <t>コ</t>
    </rPh>
    <phoneticPr fontId="4"/>
  </si>
  <si>
    <t>代表権数：３</t>
    <rPh sb="0" eb="3">
      <t>ダイヒョウケン</t>
    </rPh>
    <rPh sb="3" eb="4">
      <t>スウ</t>
    </rPh>
    <phoneticPr fontId="4"/>
  </si>
  <si>
    <t>　　Aパートリーグ戦</t>
    <rPh sb="9" eb="10">
      <t>セン</t>
    </rPh>
    <phoneticPr fontId="4"/>
  </si>
  <si>
    <t>○＝勝ち　△＝負け　□＝引き分け　数字の○囲みは内容勝ち</t>
    <phoneticPr fontId="4"/>
  </si>
  <si>
    <t>県　名</t>
    <rPh sb="0" eb="1">
      <t>ケン</t>
    </rPh>
    <rPh sb="2" eb="3">
      <t>メイ</t>
    </rPh>
    <phoneticPr fontId="4"/>
  </si>
  <si>
    <t>勝</t>
    <rPh sb="0" eb="1">
      <t>カ</t>
    </rPh>
    <phoneticPr fontId="4"/>
  </si>
  <si>
    <t>負</t>
    <rPh sb="0" eb="1">
      <t>マ</t>
    </rPh>
    <phoneticPr fontId="4"/>
  </si>
  <si>
    <t>分</t>
    <rPh sb="0" eb="1">
      <t>ワ</t>
    </rPh>
    <phoneticPr fontId="4"/>
  </si>
  <si>
    <t>順位</t>
    <rPh sb="0" eb="2">
      <t>ジュンイ</t>
    </rPh>
    <phoneticPr fontId="4"/>
  </si>
  <si>
    <t>Aパート</t>
  </si>
  <si>
    <t>１位</t>
  </si>
  <si>
    <t>２位</t>
  </si>
  <si>
    <t>　　Bパートリーグ戦</t>
    <rPh sb="9" eb="10">
      <t>セン</t>
    </rPh>
    <phoneticPr fontId="4"/>
  </si>
  <si>
    <t>Bパート</t>
  </si>
  <si>
    <t>※　勝ち負けが同数の際は、勝者数で順位を決定</t>
    <phoneticPr fontId="4"/>
  </si>
  <si>
    <t>決勝トーナメント</t>
  </si>
  <si>
    <t>３位決定戦</t>
    <rPh sb="1" eb="2">
      <t>イ</t>
    </rPh>
    <rPh sb="2" eb="5">
      <t>ケッテイセン</t>
    </rPh>
    <phoneticPr fontId="1"/>
  </si>
  <si>
    <t>※</t>
  </si>
  <si>
    <t>第２試合場</t>
    <phoneticPr fontId="1"/>
  </si>
  <si>
    <t>第１試合場</t>
    <phoneticPr fontId="1"/>
  </si>
  <si>
    <t>Ａパート１位</t>
  </si>
  <si>
    <t>Ｂパート２位</t>
  </si>
  <si>
    <t>Ｂパート１位</t>
  </si>
  <si>
    <t>Ａパート２位</t>
  </si>
  <si>
    <t>※同パート同士になった場合、試合は行わずリーグ戦での順位とする</t>
  </si>
  <si>
    <t>順位</t>
  </si>
  <si>
    <t>代表県</t>
  </si>
  <si>
    <t>○＝勝ち　△＝負け　□＝引き分け　数字の○囲みは内容勝ち</t>
    <rPh sb="2" eb="3">
      <t>カ</t>
    </rPh>
    <rPh sb="7" eb="8">
      <t>マ</t>
    </rPh>
    <rPh sb="12" eb="13">
      <t>ヒ</t>
    </rPh>
    <rPh sb="14" eb="15">
      <t>ワ</t>
    </rPh>
    <rPh sb="17" eb="19">
      <t>スウジ</t>
    </rPh>
    <rPh sb="21" eb="22">
      <t>ガコ</t>
    </rPh>
    <rPh sb="24" eb="26">
      <t>ナイヨウ</t>
    </rPh>
    <rPh sb="26" eb="27">
      <t>カ</t>
    </rPh>
    <phoneticPr fontId="4"/>
  </si>
  <si>
    <t>県　名</t>
  </si>
  <si>
    <t>勝</t>
  </si>
  <si>
    <t>負</t>
  </si>
  <si>
    <t>分</t>
  </si>
  <si>
    <t>３位決定戦</t>
  </si>
  <si>
    <t>第3試合場</t>
  </si>
  <si>
    <t>福岡県</t>
  </si>
  <si>
    <t>佐賀県</t>
  </si>
  <si>
    <t>熊本県</t>
  </si>
  <si>
    <t>大分県</t>
  </si>
  <si>
    <t>第4試合場</t>
  </si>
  <si>
    <t>内容勝</t>
    <rPh sb="0" eb="3">
      <t>ナイヨウカチ</t>
    </rPh>
    <phoneticPr fontId="4"/>
  </si>
  <si>
    <t>腕拉腕固</t>
    <rPh sb="0" eb="1">
      <t>ウデ</t>
    </rPh>
    <rPh sb="1" eb="2">
      <t>ヒシ</t>
    </rPh>
    <rPh sb="2" eb="4">
      <t>ウデガタ</t>
    </rPh>
    <phoneticPr fontId="4"/>
  </si>
  <si>
    <t>引き分け</t>
    <rPh sb="0" eb="1">
      <t>ヒ</t>
    </rPh>
    <rPh sb="2" eb="3">
      <t>ワ</t>
    </rPh>
    <phoneticPr fontId="4"/>
  </si>
  <si>
    <t>腕拉脚固</t>
    <rPh sb="0" eb="1">
      <t>ウデ</t>
    </rPh>
    <rPh sb="1" eb="2">
      <t>ヒシ</t>
    </rPh>
    <rPh sb="2" eb="3">
      <t>アシ</t>
    </rPh>
    <rPh sb="3" eb="4">
      <t>カタ</t>
    </rPh>
    <phoneticPr fontId="4"/>
  </si>
  <si>
    <t>福岡県</t>
    <phoneticPr fontId="1"/>
  </si>
  <si>
    <t>宮崎県</t>
  </si>
  <si>
    <t>宮崎県</t>
    <phoneticPr fontId="1"/>
  </si>
  <si>
    <t>福岡県　　３勝０敗０分</t>
    <rPh sb="0" eb="2">
      <t>フクオカ</t>
    </rPh>
    <rPh sb="10" eb="11">
      <t>ワ</t>
    </rPh>
    <phoneticPr fontId="4"/>
  </si>
  <si>
    <t>宮崎県　　２勝１敗０分</t>
    <rPh sb="0" eb="2">
      <t>ミヤザキ</t>
    </rPh>
    <rPh sb="10" eb="11">
      <t>ワ</t>
    </rPh>
    <phoneticPr fontId="4"/>
  </si>
  <si>
    <t>大分県　　２勝０敗１分</t>
    <rPh sb="0" eb="2">
      <t>オオイタ</t>
    </rPh>
    <rPh sb="2" eb="3">
      <t>ケン</t>
    </rPh>
    <rPh sb="10" eb="11">
      <t>ワ</t>
    </rPh>
    <phoneticPr fontId="4"/>
  </si>
  <si>
    <t>佐賀県　　２勝１敗０分</t>
    <rPh sb="0" eb="2">
      <t>サガ</t>
    </rPh>
    <rPh sb="2" eb="3">
      <t>ケン</t>
    </rPh>
    <rPh sb="10" eb="11">
      <t>ワ</t>
    </rPh>
    <phoneticPr fontId="4"/>
  </si>
  <si>
    <t>大分県</t>
    <phoneticPr fontId="1"/>
  </si>
  <si>
    <t>佐賀県</t>
    <phoneticPr fontId="1"/>
  </si>
  <si>
    <t>熊本県　　２勝１敗０分</t>
    <rPh sb="0" eb="2">
      <t>クマモト</t>
    </rPh>
    <rPh sb="2" eb="3">
      <t>ケン</t>
    </rPh>
    <rPh sb="10" eb="11">
      <t>ワ</t>
    </rPh>
    <phoneticPr fontId="4"/>
  </si>
  <si>
    <t>大分県　　３勝０敗０分</t>
    <rPh sb="0" eb="2">
      <t>オオイタ</t>
    </rPh>
    <rPh sb="2" eb="3">
      <t>ケン</t>
    </rPh>
    <rPh sb="10" eb="11">
      <t>ワ</t>
    </rPh>
    <phoneticPr fontId="4"/>
  </si>
  <si>
    <t>②</t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</si>
  <si>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</si>
  <si>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</si>
  <si>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福岡県</t>
    <rPh sb="0" eb="3">
      <t>フクオカケン</t>
    </rPh>
    <phoneticPr fontId="1"/>
  </si>
  <si>
    <t>佐賀県</t>
    <rPh sb="0" eb="2">
      <t>サガ</t>
    </rPh>
    <rPh sb="2" eb="3">
      <t>ケン</t>
    </rPh>
    <phoneticPr fontId="1"/>
  </si>
  <si>
    <t>熊本県</t>
    <phoneticPr fontId="1"/>
  </si>
  <si>
    <t>代表権数：４</t>
    <rPh sb="0" eb="3">
      <t>ダイヒョウケン</t>
    </rPh>
    <rPh sb="3" eb="4">
      <t>スウ</t>
    </rPh>
    <phoneticPr fontId="4"/>
  </si>
  <si>
    <t>熊本県</t>
    <rPh sb="0" eb="2">
      <t>クマモト</t>
    </rPh>
    <rPh sb="2" eb="3">
      <t>ケン</t>
    </rPh>
    <phoneticPr fontId="1"/>
  </si>
  <si>
    <t>第４２回九州ブロック大会　柔道競技</t>
    <phoneticPr fontId="4"/>
  </si>
  <si>
    <t>技あり</t>
    <rPh sb="0" eb="1">
      <t>ワザ</t>
    </rPh>
    <phoneticPr fontId="1"/>
  </si>
  <si>
    <t>僅差勝</t>
    <rPh sb="0" eb="2">
      <t>キンサ</t>
    </rPh>
    <rPh sb="2" eb="3">
      <t>カチ</t>
    </rPh>
    <phoneticPr fontId="1"/>
  </si>
  <si>
    <t>内容勝ち</t>
    <rPh sb="0" eb="3">
      <t>ナイヨウカチ</t>
    </rPh>
    <phoneticPr fontId="1"/>
  </si>
  <si>
    <t>①</t>
    <phoneticPr fontId="1"/>
  </si>
  <si>
    <t>※</t>
    <phoneticPr fontId="1"/>
  </si>
  <si>
    <t>※同パート同士になった場合、試合は行わずリーグ戦での順位とする</t>
    <phoneticPr fontId="1"/>
  </si>
  <si>
    <t>勝ち（予選結果により）</t>
    <rPh sb="0" eb="1">
      <t>カチ</t>
    </rPh>
    <rPh sb="3" eb="7">
      <t>ヨセンケッカ</t>
    </rPh>
    <phoneticPr fontId="1"/>
  </si>
  <si>
    <t>勝ち（予選結果により）</t>
    <rPh sb="0" eb="1">
      <t>カチ</t>
    </rPh>
    <rPh sb="3" eb="7">
      <t>ヨセンケッカ</t>
    </rPh>
    <phoneticPr fontId="1"/>
  </si>
  <si>
    <t>※</t>
    <phoneticPr fontId="1"/>
  </si>
  <si>
    <t>佐賀県</t>
    <rPh sb="0" eb="3">
      <t>サガケン</t>
    </rPh>
    <phoneticPr fontId="1"/>
  </si>
  <si>
    <t>技あり</t>
    <rPh sb="0" eb="1">
      <t>ワザ</t>
    </rPh>
    <phoneticPr fontId="1"/>
  </si>
  <si>
    <t>宮崎県</t>
    <rPh sb="0" eb="2">
      <t>ミヤザキ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</si>
</sst>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3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u/>
      <sz val="2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ＤＦ平成明朝体W7"/>
      <family val="1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lightTrellis">
        <fgColor theme="0" tint="-0.24994659260841701"/>
        <bgColor indexed="65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theme="1"/>
      </bottom>
      <diagonal/>
    </border>
    <border>
      <left style="thick">
        <color rgb="FFFF0000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indexed="64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</cellStyleXfs>
  <cellXfs count="459">
    <xf numFmtId="0" fontId="0" fillId="0" borderId="0" xfId="0">
      <alignment vertical="center"/>
    </xf>
    <xf numFmtId="0" fontId="2" fillId="0" borderId="0" xfId="4" applyAlignment="1">
      <alignment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7" fillId="2" borderId="0" xfId="4" applyFont="1" applyFill="1" applyAlignment="1">
      <alignment vertical="center" textRotation="255"/>
    </xf>
    <xf numFmtId="0" fontId="11" fillId="3" borderId="28" xfId="4" applyFont="1" applyFill="1" applyBorder="1" applyAlignment="1">
      <alignment horizontal="center" vertical="center"/>
    </xf>
    <xf numFmtId="0" fontId="12" fillId="0" borderId="28" xfId="4" applyFont="1" applyBorder="1" applyAlignment="1">
      <alignment horizontal="center" vertical="center"/>
    </xf>
    <xf numFmtId="0" fontId="12" fillId="0" borderId="28" xfId="4" applyFont="1" applyBorder="1" applyAlignment="1">
      <alignment vertical="center"/>
    </xf>
    <xf numFmtId="0" fontId="2" fillId="0" borderId="33" xfId="4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/>
    </xf>
    <xf numFmtId="0" fontId="2" fillId="0" borderId="34" xfId="4" applyBorder="1" applyAlignment="1">
      <alignment horizontal="center" vertical="center"/>
    </xf>
    <xf numFmtId="0" fontId="15" fillId="4" borderId="2" xfId="4" applyFont="1" applyFill="1" applyBorder="1" applyAlignment="1">
      <alignment horizontal="center" vertical="center"/>
    </xf>
    <xf numFmtId="0" fontId="2" fillId="0" borderId="35" xfId="4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2" fillId="0" borderId="36" xfId="4" applyBorder="1" applyAlignment="1">
      <alignment horizontal="center" vertical="center"/>
    </xf>
    <xf numFmtId="0" fontId="2" fillId="0" borderId="18" xfId="4" applyBorder="1" applyAlignment="1">
      <alignment horizontal="center" vertical="center"/>
    </xf>
    <xf numFmtId="0" fontId="2" fillId="2" borderId="12" xfId="4" applyFill="1" applyBorder="1" applyAlignment="1">
      <alignment horizontal="center" vertical="center"/>
    </xf>
    <xf numFmtId="0" fontId="2" fillId="2" borderId="6" xfId="4" applyFill="1" applyBorder="1" applyAlignment="1">
      <alignment horizontal="center" vertical="center"/>
    </xf>
    <xf numFmtId="0" fontId="2" fillId="0" borderId="10" xfId="4" applyBorder="1" applyAlignment="1">
      <alignment horizontal="center" vertical="center"/>
    </xf>
    <xf numFmtId="0" fontId="2" fillId="2" borderId="39" xfId="4" applyFill="1" applyBorder="1" applyAlignment="1">
      <alignment horizontal="center" vertical="center"/>
    </xf>
    <xf numFmtId="0" fontId="2" fillId="0" borderId="41" xfId="4" applyBorder="1" applyAlignment="1">
      <alignment horizontal="center" vertical="center"/>
    </xf>
    <xf numFmtId="0" fontId="2" fillId="2" borderId="12" xfId="4" applyFill="1" applyBorder="1" applyAlignment="1">
      <alignment horizontal="distributed" vertical="center"/>
    </xf>
    <xf numFmtId="0" fontId="8" fillId="2" borderId="6" xfId="4" applyFont="1" applyFill="1" applyBorder="1" applyAlignment="1">
      <alignment horizontal="center" vertical="center" shrinkToFit="1"/>
    </xf>
    <xf numFmtId="0" fontId="2" fillId="0" borderId="42" xfId="4" applyBorder="1" applyAlignment="1">
      <alignment horizontal="center" vertical="center" shrinkToFit="1"/>
    </xf>
    <xf numFmtId="0" fontId="8" fillId="2" borderId="12" xfId="4" applyFont="1" applyFill="1" applyBorder="1" applyAlignment="1">
      <alignment horizontal="center" vertical="center" shrinkToFit="1"/>
    </xf>
    <xf numFmtId="0" fontId="2" fillId="2" borderId="39" xfId="4" applyFill="1" applyBorder="1" applyAlignment="1">
      <alignment horizontal="distributed" vertical="center"/>
    </xf>
    <xf numFmtId="0" fontId="2" fillId="0" borderId="23" xfId="4" applyBorder="1" applyAlignment="1">
      <alignment horizontal="center" vertical="center"/>
    </xf>
    <xf numFmtId="0" fontId="2" fillId="2" borderId="4" xfId="4" applyFill="1" applyBorder="1" applyAlignment="1">
      <alignment horizontal="distributed" vertical="center"/>
    </xf>
    <xf numFmtId="0" fontId="8" fillId="2" borderId="5" xfId="4" applyFont="1" applyFill="1" applyBorder="1" applyAlignment="1">
      <alignment horizontal="center" vertical="center" shrinkToFit="1"/>
    </xf>
    <xf numFmtId="0" fontId="2" fillId="0" borderId="44" xfId="4" applyBorder="1" applyAlignment="1">
      <alignment horizontal="center" vertical="center" shrinkToFit="1"/>
    </xf>
    <xf numFmtId="0" fontId="8" fillId="2" borderId="4" xfId="4" applyFont="1" applyFill="1" applyBorder="1" applyAlignment="1">
      <alignment horizontal="center" vertical="center" shrinkToFit="1"/>
    </xf>
    <xf numFmtId="0" fontId="2" fillId="2" borderId="30" xfId="4" applyFill="1" applyBorder="1" applyAlignment="1">
      <alignment horizontal="distributed" vertical="center"/>
    </xf>
    <xf numFmtId="0" fontId="2" fillId="0" borderId="0" xfId="4" applyAlignment="1">
      <alignment vertical="center" shrinkToFit="1"/>
    </xf>
    <xf numFmtId="0" fontId="2" fillId="0" borderId="46" xfId="4" applyBorder="1" applyAlignment="1">
      <alignment horizontal="center" vertical="center"/>
    </xf>
    <xf numFmtId="0" fontId="2" fillId="2" borderId="2" xfId="4" applyFill="1" applyBorder="1" applyAlignment="1">
      <alignment horizontal="distributed" vertical="center"/>
    </xf>
    <xf numFmtId="0" fontId="8" fillId="2" borderId="3" xfId="4" applyFont="1" applyFill="1" applyBorder="1" applyAlignment="1">
      <alignment horizontal="center" vertical="center" shrinkToFit="1"/>
    </xf>
    <xf numFmtId="0" fontId="2" fillId="0" borderId="34" xfId="4" applyBorder="1" applyAlignment="1">
      <alignment horizontal="center" vertical="center" shrinkToFit="1"/>
    </xf>
    <xf numFmtId="0" fontId="8" fillId="2" borderId="2" xfId="4" applyFont="1" applyFill="1" applyBorder="1" applyAlignment="1">
      <alignment horizontal="center" vertical="center" shrinkToFit="1"/>
    </xf>
    <xf numFmtId="0" fontId="10" fillId="0" borderId="0" xfId="4" applyFont="1" applyAlignment="1">
      <alignment horizontal="center" vertical="center" shrinkToFit="1"/>
    </xf>
    <xf numFmtId="0" fontId="2" fillId="0" borderId="2" xfId="4" applyBorder="1" applyAlignment="1">
      <alignment horizontal="center" vertical="center"/>
    </xf>
    <xf numFmtId="0" fontId="2" fillId="0" borderId="9" xfId="4" applyBorder="1" applyAlignment="1">
      <alignment horizontal="center" vertical="center" shrinkToFit="1"/>
    </xf>
    <xf numFmtId="0" fontId="2" fillId="0" borderId="11" xfId="4" applyBorder="1" applyAlignment="1">
      <alignment horizontal="center" vertical="center" shrinkToFit="1"/>
    </xf>
    <xf numFmtId="0" fontId="2" fillId="0" borderId="10" xfId="4" applyBorder="1" applyAlignment="1">
      <alignment horizontal="center" vertical="center" shrinkToFit="1"/>
    </xf>
    <xf numFmtId="0" fontId="2" fillId="0" borderId="19" xfId="4" applyBorder="1" applyAlignment="1">
      <alignment horizontal="center" vertical="center"/>
    </xf>
    <xf numFmtId="0" fontId="2" fillId="0" borderId="25" xfId="4" applyBorder="1" applyAlignment="1">
      <alignment horizontal="center" vertical="center"/>
    </xf>
    <xf numFmtId="0" fontId="2" fillId="0" borderId="21" xfId="4" applyBorder="1" applyAlignment="1">
      <alignment horizontal="center" vertical="center"/>
    </xf>
    <xf numFmtId="0" fontId="2" fillId="0" borderId="22" xfId="4" applyBorder="1" applyAlignment="1">
      <alignment horizontal="center" vertical="center" shrinkToFit="1"/>
    </xf>
    <xf numFmtId="0" fontId="2" fillId="0" borderId="20" xfId="4" applyBorder="1" applyAlignment="1">
      <alignment horizontal="center" vertical="center" shrinkToFit="1"/>
    </xf>
    <xf numFmtId="0" fontId="2" fillId="0" borderId="21" xfId="4" applyBorder="1" applyAlignment="1">
      <alignment horizontal="center" vertical="center" shrinkToFit="1"/>
    </xf>
    <xf numFmtId="0" fontId="2" fillId="0" borderId="27" xfId="4" applyBorder="1" applyAlignment="1">
      <alignment horizontal="center" vertical="center"/>
    </xf>
    <xf numFmtId="0" fontId="16" fillId="2" borderId="0" xfId="4" applyFont="1" applyFill="1" applyAlignment="1">
      <alignment horizontal="center" vertical="center" textRotation="255"/>
    </xf>
    <xf numFmtId="0" fontId="2" fillId="0" borderId="8" xfId="4" applyBorder="1" applyAlignment="1">
      <alignment horizontal="center" vertical="center"/>
    </xf>
    <xf numFmtId="0" fontId="2" fillId="0" borderId="29" xfId="4" applyBorder="1" applyAlignment="1">
      <alignment horizontal="center" vertical="center"/>
    </xf>
    <xf numFmtId="0" fontId="10" fillId="0" borderId="0" xfId="4" applyFont="1" applyAlignment="1">
      <alignment horizontal="distributed" vertical="center" shrinkToFit="1"/>
    </xf>
    <xf numFmtId="0" fontId="10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2" fillId="0" borderId="0" xfId="4"/>
    <xf numFmtId="0" fontId="17" fillId="0" borderId="0" xfId="4" applyFont="1" applyAlignment="1">
      <alignment horizontal="center" vertical="center"/>
    </xf>
    <xf numFmtId="0" fontId="2" fillId="5" borderId="12" xfId="4" applyFill="1" applyBorder="1" applyAlignment="1">
      <alignment horizontal="center" vertical="center"/>
    </xf>
    <xf numFmtId="0" fontId="2" fillId="5" borderId="6" xfId="4" applyFill="1" applyBorder="1" applyAlignment="1">
      <alignment horizontal="center" vertical="center"/>
    </xf>
    <xf numFmtId="0" fontId="2" fillId="5" borderId="39" xfId="4" applyFill="1" applyBorder="1" applyAlignment="1">
      <alignment horizontal="center" vertical="center"/>
    </xf>
    <xf numFmtId="0" fontId="2" fillId="5" borderId="12" xfId="4" applyFill="1" applyBorder="1" applyAlignment="1">
      <alignment horizontal="distributed" vertical="center"/>
    </xf>
    <xf numFmtId="0" fontId="18" fillId="5" borderId="6" xfId="4" applyFont="1" applyFill="1" applyBorder="1" applyAlignment="1">
      <alignment horizontal="center" vertical="center" shrinkToFit="1"/>
    </xf>
    <xf numFmtId="0" fontId="18" fillId="5" borderId="12" xfId="4" applyFont="1" applyFill="1" applyBorder="1" applyAlignment="1">
      <alignment horizontal="center" vertical="center" shrinkToFit="1"/>
    </xf>
    <xf numFmtId="0" fontId="2" fillId="5" borderId="39" xfId="4" applyFill="1" applyBorder="1" applyAlignment="1">
      <alignment horizontal="distributed" vertical="center"/>
    </xf>
    <xf numFmtId="0" fontId="7" fillId="5" borderId="6" xfId="4" applyFont="1" applyFill="1" applyBorder="1" applyAlignment="1">
      <alignment horizontal="center" vertical="center" shrinkToFit="1"/>
    </xf>
    <xf numFmtId="0" fontId="2" fillId="5" borderId="4" xfId="4" applyFill="1" applyBorder="1" applyAlignment="1">
      <alignment horizontal="distributed" vertical="center"/>
    </xf>
    <xf numFmtId="0" fontId="18" fillId="5" borderId="5" xfId="4" applyFont="1" applyFill="1" applyBorder="1" applyAlignment="1">
      <alignment horizontal="center" vertical="center" shrinkToFit="1"/>
    </xf>
    <xf numFmtId="0" fontId="18" fillId="5" borderId="4" xfId="4" applyFont="1" applyFill="1" applyBorder="1" applyAlignment="1">
      <alignment horizontal="center" vertical="center" shrinkToFit="1"/>
    </xf>
    <xf numFmtId="0" fontId="2" fillId="5" borderId="30" xfId="4" applyFill="1" applyBorder="1" applyAlignment="1">
      <alignment horizontal="distributed" vertical="center"/>
    </xf>
    <xf numFmtId="0" fontId="5" fillId="5" borderId="5" xfId="4" applyFont="1" applyFill="1" applyBorder="1" applyAlignment="1">
      <alignment horizontal="center" vertical="center" shrinkToFit="1"/>
    </xf>
    <xf numFmtId="0" fontId="10" fillId="0" borderId="12" xfId="5" applyFont="1" applyBorder="1" applyAlignment="1">
      <alignment horizontal="center" shrinkToFit="1"/>
    </xf>
    <xf numFmtId="0" fontId="6" fillId="0" borderId="4" xfId="5" applyFont="1" applyBorder="1" applyAlignment="1">
      <alignment horizontal="center" shrinkToFit="1"/>
    </xf>
    <xf numFmtId="0" fontId="2" fillId="5" borderId="2" xfId="4" applyFill="1" applyBorder="1" applyAlignment="1">
      <alignment horizontal="distributed" vertical="center"/>
    </xf>
    <xf numFmtId="0" fontId="18" fillId="5" borderId="3" xfId="4" applyFont="1" applyFill="1" applyBorder="1" applyAlignment="1">
      <alignment horizontal="center" vertical="center" shrinkToFit="1"/>
    </xf>
    <xf numFmtId="0" fontId="18" fillId="5" borderId="2" xfId="4" applyFont="1" applyFill="1" applyBorder="1" applyAlignment="1">
      <alignment horizontal="center" vertical="center" shrinkToFit="1"/>
    </xf>
    <xf numFmtId="0" fontId="2" fillId="0" borderId="2" xfId="4" applyBorder="1" applyAlignment="1">
      <alignment horizontal="distributed" vertical="center"/>
    </xf>
    <xf numFmtId="0" fontId="2" fillId="0" borderId="19" xfId="4" applyBorder="1" applyAlignment="1">
      <alignment horizontal="distributed" vertical="center"/>
    </xf>
    <xf numFmtId="0" fontId="10" fillId="0" borderId="4" xfId="5" applyFont="1" applyBorder="1" applyAlignment="1">
      <alignment horizontal="center" shrinkToFit="1"/>
    </xf>
    <xf numFmtId="0" fontId="7" fillId="0" borderId="0" xfId="4" applyFont="1" applyAlignment="1">
      <alignment horizontal="center" vertical="center" textRotation="255"/>
    </xf>
    <xf numFmtId="0" fontId="10" fillId="0" borderId="0" xfId="4" applyFont="1" applyAlignment="1">
      <alignment horizontal="distributed" vertical="center"/>
    </xf>
    <xf numFmtId="0" fontId="19" fillId="0" borderId="0" xfId="4" applyFont="1" applyAlignment="1">
      <alignment vertical="center"/>
    </xf>
    <xf numFmtId="0" fontId="0" fillId="6" borderId="48" xfId="5" applyFont="1" applyFill="1" applyBorder="1" applyAlignment="1">
      <alignment horizontal="center" vertical="center"/>
    </xf>
    <xf numFmtId="0" fontId="2" fillId="0" borderId="49" xfId="4" applyBorder="1" applyAlignment="1">
      <alignment horizontal="center" vertical="center"/>
    </xf>
    <xf numFmtId="0" fontId="2" fillId="2" borderId="50" xfId="4" applyFill="1" applyBorder="1" applyAlignment="1">
      <alignment vertical="center"/>
    </xf>
    <xf numFmtId="0" fontId="21" fillId="7" borderId="50" xfId="6" applyFont="1" applyFill="1" applyBorder="1" applyAlignment="1">
      <alignment horizontal="center" vertical="center" shrinkToFit="1"/>
    </xf>
    <xf numFmtId="0" fontId="0" fillId="6" borderId="51" xfId="5" applyFont="1" applyFill="1" applyBorder="1" applyAlignment="1">
      <alignment horizontal="center" vertical="center"/>
    </xf>
    <xf numFmtId="0" fontId="2" fillId="0" borderId="52" xfId="4" applyBorder="1" applyAlignment="1">
      <alignment horizontal="center" vertical="center"/>
    </xf>
    <xf numFmtId="0" fontId="2" fillId="2" borderId="53" xfId="4" applyFill="1" applyBorder="1" applyAlignment="1">
      <alignment vertical="center"/>
    </xf>
    <xf numFmtId="0" fontId="21" fillId="7" borderId="53" xfId="6" applyFont="1" applyFill="1" applyBorder="1" applyAlignment="1">
      <alignment horizontal="center" vertical="center" shrinkToFit="1"/>
    </xf>
    <xf numFmtId="0" fontId="2" fillId="6" borderId="51" xfId="5" applyFill="1" applyBorder="1" applyAlignment="1">
      <alignment horizontal="center" vertical="center"/>
    </xf>
    <xf numFmtId="0" fontId="2" fillId="2" borderId="52" xfId="4" applyFill="1" applyBorder="1" applyAlignment="1">
      <alignment vertical="center"/>
    </xf>
    <xf numFmtId="0" fontId="21" fillId="7" borderId="52" xfId="6" applyFont="1" applyFill="1" applyBorder="1" applyAlignment="1">
      <alignment horizontal="center" vertical="center" shrinkToFit="1"/>
    </xf>
    <xf numFmtId="0" fontId="2" fillId="6" borderId="54" xfId="5" applyFill="1" applyBorder="1" applyAlignment="1">
      <alignment horizontal="center" vertical="center"/>
    </xf>
    <xf numFmtId="0" fontId="22" fillId="8" borderId="14" xfId="8" applyFont="1" applyFill="1" applyBorder="1" applyAlignment="1">
      <alignment horizontal="center" vertical="center" shrinkToFit="1"/>
    </xf>
    <xf numFmtId="0" fontId="2" fillId="0" borderId="17" xfId="8" applyBorder="1" applyAlignment="1">
      <alignment horizontal="center" vertical="center" shrinkToFit="1"/>
    </xf>
    <xf numFmtId="0" fontId="22" fillId="8" borderId="15" xfId="8" applyFont="1" applyFill="1" applyBorder="1" applyAlignment="1">
      <alignment horizontal="center" vertical="center" shrinkToFit="1"/>
    </xf>
    <xf numFmtId="0" fontId="0" fillId="0" borderId="16" xfId="8" applyFont="1" applyBorder="1" applyAlignment="1">
      <alignment horizontal="center" vertical="center" shrinkToFit="1"/>
    </xf>
    <xf numFmtId="0" fontId="2" fillId="0" borderId="10" xfId="7" applyBorder="1" applyAlignment="1">
      <alignment horizontal="center" vertical="center" shrinkToFit="1"/>
    </xf>
    <xf numFmtId="0" fontId="17" fillId="0" borderId="12" xfId="8" applyFont="1" applyBorder="1" applyAlignment="1">
      <alignment horizontal="distributed" vertical="center" shrinkToFit="1"/>
    </xf>
    <xf numFmtId="0" fontId="6" fillId="9" borderId="6" xfId="8" applyFont="1" applyFill="1" applyBorder="1" applyAlignment="1" applyProtection="1">
      <alignment horizontal="center" vertical="center" shrinkToFit="1"/>
      <protection locked="0"/>
    </xf>
    <xf numFmtId="0" fontId="0" fillId="0" borderId="44" xfId="8" applyFont="1" applyBorder="1" applyAlignment="1" applyProtection="1">
      <alignment horizontal="center" vertical="center" shrinkToFit="1"/>
      <protection locked="0"/>
    </xf>
    <xf numFmtId="0" fontId="6" fillId="9" borderId="12" xfId="8" applyFont="1" applyFill="1" applyBorder="1" applyAlignment="1" applyProtection="1">
      <alignment horizontal="center" vertical="center" shrinkToFit="1"/>
      <protection locked="0"/>
    </xf>
    <xf numFmtId="0" fontId="17" fillId="0" borderId="39" xfId="8" applyFont="1" applyBorder="1" applyAlignment="1">
      <alignment horizontal="distributed" vertical="center" shrinkToFit="1"/>
    </xf>
    <xf numFmtId="0" fontId="2" fillId="0" borderId="0" xfId="7" applyAlignment="1">
      <alignment horizontal="center" vertical="center" shrinkToFit="1"/>
    </xf>
    <xf numFmtId="0" fontId="0" fillId="0" borderId="42" xfId="8" applyFont="1" applyBorder="1" applyAlignment="1" applyProtection="1">
      <alignment horizontal="center" vertical="center" shrinkToFit="1"/>
      <protection locked="0"/>
    </xf>
    <xf numFmtId="0" fontId="17" fillId="0" borderId="4" xfId="7" applyFont="1" applyBorder="1" applyAlignment="1">
      <alignment horizontal="distributed" vertical="center" shrinkToFit="1"/>
    </xf>
    <xf numFmtId="0" fontId="17" fillId="0" borderId="30" xfId="7" applyFont="1" applyBorder="1" applyAlignment="1">
      <alignment horizontal="distributed" vertical="center" shrinkToFit="1"/>
    </xf>
    <xf numFmtId="0" fontId="17" fillId="0" borderId="4" xfId="8" applyFont="1" applyBorder="1" applyAlignment="1">
      <alignment horizontal="distributed" vertical="center" shrinkToFit="1"/>
    </xf>
    <xf numFmtId="0" fontId="6" fillId="9" borderId="5" xfId="8" applyFont="1" applyFill="1" applyBorder="1" applyAlignment="1" applyProtection="1">
      <alignment horizontal="center" vertical="center" shrinkToFit="1"/>
      <protection locked="0"/>
    </xf>
    <xf numFmtId="0" fontId="6" fillId="9" borderId="4" xfId="8" applyFont="1" applyFill="1" applyBorder="1" applyAlignment="1" applyProtection="1">
      <alignment horizontal="center" vertical="center" shrinkToFit="1"/>
      <protection locked="0"/>
    </xf>
    <xf numFmtId="0" fontId="17" fillId="0" borderId="30" xfId="8" applyFont="1" applyBorder="1" applyAlignment="1">
      <alignment horizontal="distributed" vertical="center" shrinkToFit="1"/>
    </xf>
    <xf numFmtId="0" fontId="6" fillId="4" borderId="5" xfId="5" applyFont="1" applyFill="1" applyBorder="1" applyAlignment="1" applyProtection="1">
      <alignment horizontal="center" vertical="center" shrinkToFit="1"/>
      <protection locked="0"/>
    </xf>
    <xf numFmtId="0" fontId="17" fillId="0" borderId="2" xfId="8" applyFont="1" applyBorder="1" applyAlignment="1">
      <alignment horizontal="distributed" vertical="center" shrinkToFit="1"/>
    </xf>
    <xf numFmtId="0" fontId="6" fillId="9" borderId="2" xfId="8" applyFont="1" applyFill="1" applyBorder="1" applyAlignment="1" applyProtection="1">
      <alignment horizontal="center" vertical="center" shrinkToFit="1"/>
      <protection locked="0"/>
    </xf>
    <xf numFmtId="0" fontId="2" fillId="0" borderId="10" xfId="7" applyBorder="1" applyAlignment="1" applyProtection="1">
      <alignment horizontal="distributed" vertical="center" shrinkToFit="1"/>
      <protection locked="0"/>
    </xf>
    <xf numFmtId="0" fontId="2" fillId="0" borderId="19" xfId="7" applyBorder="1" applyAlignment="1" applyProtection="1">
      <alignment horizontal="distributed" vertical="center" shrinkToFit="1"/>
      <protection locked="0"/>
    </xf>
    <xf numFmtId="0" fontId="2" fillId="0" borderId="10" xfId="7" applyBorder="1" applyAlignment="1" applyProtection="1">
      <alignment horizontal="center" vertical="center" shrinkToFit="1"/>
      <protection locked="0"/>
    </xf>
    <xf numFmtId="0" fontId="2" fillId="0" borderId="19" xfId="7" applyBorder="1" applyAlignment="1" applyProtection="1">
      <alignment horizontal="center" vertical="center" shrinkToFit="1"/>
      <protection locked="0"/>
    </xf>
    <xf numFmtId="0" fontId="2" fillId="0" borderId="21" xfId="7" applyBorder="1" applyAlignment="1" applyProtection="1">
      <alignment horizontal="center" vertical="center" shrinkToFit="1"/>
      <protection locked="0"/>
    </xf>
    <xf numFmtId="0" fontId="6" fillId="10" borderId="22" xfId="7" applyFont="1" applyFill="1" applyBorder="1" applyAlignment="1" applyProtection="1">
      <alignment horizontal="center" vertical="center" shrinkToFit="1"/>
      <protection locked="0"/>
    </xf>
    <xf numFmtId="0" fontId="2" fillId="0" borderId="20" xfId="7" applyBorder="1" applyAlignment="1" applyProtection="1">
      <alignment horizontal="center" vertical="center" shrinkToFit="1"/>
      <protection locked="0"/>
    </xf>
    <xf numFmtId="0" fontId="6" fillId="10" borderId="21" xfId="7" applyFont="1" applyFill="1" applyBorder="1" applyAlignment="1" applyProtection="1">
      <alignment horizontal="center" vertical="center" shrinkToFit="1"/>
      <protection locked="0"/>
    </xf>
    <xf numFmtId="0" fontId="2" fillId="0" borderId="27" xfId="7" applyBorder="1" applyAlignment="1" applyProtection="1">
      <alignment horizontal="center" vertical="center" shrinkToFit="1"/>
      <protection locked="0"/>
    </xf>
    <xf numFmtId="0" fontId="6" fillId="0" borderId="0" xfId="7" applyFont="1" applyAlignment="1">
      <alignment horizontal="center" vertical="center" shrinkToFit="1"/>
    </xf>
    <xf numFmtId="0" fontId="5" fillId="9" borderId="4" xfId="8" applyFont="1" applyFill="1" applyBorder="1" applyAlignment="1" applyProtection="1">
      <alignment horizontal="center" vertical="center" shrinkToFit="1"/>
      <protection locked="0"/>
    </xf>
    <xf numFmtId="0" fontId="5" fillId="9" borderId="5" xfId="8" applyFont="1" applyFill="1" applyBorder="1" applyAlignment="1" applyProtection="1">
      <alignment horizontal="center" vertical="center" shrinkToFit="1"/>
      <protection locked="0"/>
    </xf>
    <xf numFmtId="0" fontId="2" fillId="0" borderId="58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6" fillId="0" borderId="60" xfId="5" applyFont="1" applyBorder="1" applyAlignment="1">
      <alignment horizontal="center" vertical="center" shrinkToFit="1"/>
    </xf>
    <xf numFmtId="0" fontId="6" fillId="0" borderId="2" xfId="5" applyFont="1" applyBorder="1" applyAlignment="1">
      <alignment horizontal="center" shrinkToFit="1"/>
    </xf>
    <xf numFmtId="0" fontId="2" fillId="0" borderId="58" xfId="5" applyBorder="1" applyAlignment="1">
      <alignment horizontal="center" vertical="center" shrinkToFit="1"/>
    </xf>
    <xf numFmtId="0" fontId="0" fillId="0" borderId="60" xfId="5" applyFont="1" applyBorder="1" applyAlignment="1">
      <alignment horizontal="center" vertical="center" shrinkToFit="1"/>
    </xf>
    <xf numFmtId="0" fontId="0" fillId="0" borderId="61" xfId="5" applyFont="1" applyBorder="1" applyAlignment="1">
      <alignment horizontal="center" vertical="center" shrinkToFit="1"/>
    </xf>
    <xf numFmtId="0" fontId="2" fillId="0" borderId="61" xfId="1" applyBorder="1" applyAlignment="1">
      <alignment horizontal="center" vertical="center"/>
    </xf>
    <xf numFmtId="0" fontId="0" fillId="0" borderId="48" xfId="5" applyFont="1" applyBorder="1" applyAlignment="1">
      <alignment horizontal="center" vertical="center"/>
    </xf>
    <xf numFmtId="0" fontId="0" fillId="0" borderId="70" xfId="5" applyFont="1" applyBorder="1" applyAlignment="1">
      <alignment horizontal="center" vertical="center"/>
    </xf>
    <xf numFmtId="0" fontId="0" fillId="0" borderId="51" xfId="5" applyFont="1" applyBorder="1" applyAlignment="1">
      <alignment horizontal="center" vertical="center"/>
    </xf>
    <xf numFmtId="0" fontId="2" fillId="0" borderId="51" xfId="5" applyBorder="1" applyAlignment="1">
      <alignment horizontal="center" vertical="center"/>
    </xf>
    <xf numFmtId="0" fontId="2" fillId="0" borderId="54" xfId="5" applyBorder="1" applyAlignment="1">
      <alignment horizontal="center" vertical="center"/>
    </xf>
    <xf numFmtId="0" fontId="2" fillId="0" borderId="0" xfId="7" applyAlignment="1">
      <alignment vertical="center"/>
    </xf>
    <xf numFmtId="0" fontId="2" fillId="0" borderId="0" xfId="8" applyAlignment="1">
      <alignment horizontal="center" vertical="center"/>
    </xf>
    <xf numFmtId="0" fontId="2" fillId="0" borderId="0" xfId="8" applyAlignment="1">
      <alignment horizontal="center" vertical="center" shrinkToFit="1"/>
    </xf>
    <xf numFmtId="0" fontId="2" fillId="0" borderId="55" xfId="8" applyBorder="1" applyAlignment="1">
      <alignment horizontal="center" vertical="center" shrinkToFit="1"/>
    </xf>
    <xf numFmtId="0" fontId="2" fillId="0" borderId="10" xfId="8" applyBorder="1" applyAlignment="1">
      <alignment horizontal="center" vertical="center" shrinkToFit="1"/>
    </xf>
    <xf numFmtId="0" fontId="2" fillId="0" borderId="12" xfId="8" applyBorder="1" applyAlignment="1">
      <alignment horizontal="center" vertical="center" shrinkToFit="1"/>
    </xf>
    <xf numFmtId="0" fontId="17" fillId="0" borderId="12" xfId="8" applyFont="1" applyBorder="1" applyAlignment="1">
      <alignment horizontal="center" vertical="center" shrinkToFit="1"/>
    </xf>
    <xf numFmtId="0" fontId="17" fillId="0" borderId="39" xfId="8" applyFont="1" applyBorder="1" applyAlignment="1">
      <alignment horizontal="center" vertical="center" shrinkToFit="1"/>
    </xf>
    <xf numFmtId="0" fontId="2" fillId="0" borderId="4" xfId="8" applyBorder="1" applyAlignment="1">
      <alignment horizontal="center" vertical="center" shrinkToFit="1"/>
    </xf>
    <xf numFmtId="0" fontId="17" fillId="0" borderId="4" xfId="8" applyFont="1" applyBorder="1" applyAlignment="1">
      <alignment horizontal="center" vertical="center" shrinkToFit="1"/>
    </xf>
    <xf numFmtId="0" fontId="0" fillId="0" borderId="0" xfId="5" applyFont="1" applyAlignment="1" applyProtection="1">
      <alignment horizontal="center" vertical="center" shrinkToFit="1"/>
      <protection locked="0"/>
    </xf>
    <xf numFmtId="0" fontId="6" fillId="4" borderId="4" xfId="5" applyFont="1" applyFill="1" applyBorder="1" applyAlignment="1" applyProtection="1">
      <alignment horizontal="center" vertical="center" shrinkToFit="1"/>
      <protection locked="0"/>
    </xf>
    <xf numFmtId="0" fontId="17" fillId="0" borderId="30" xfId="8" applyFont="1" applyBorder="1" applyAlignment="1">
      <alignment horizontal="center" vertical="center" shrinkToFit="1"/>
    </xf>
    <xf numFmtId="0" fontId="2" fillId="0" borderId="2" xfId="8" applyBorder="1" applyAlignment="1">
      <alignment horizontal="center" vertical="center" shrinkToFit="1"/>
    </xf>
    <xf numFmtId="0" fontId="6" fillId="9" borderId="3" xfId="8" applyFont="1" applyFill="1" applyBorder="1" applyAlignment="1" applyProtection="1">
      <alignment horizontal="center" vertical="center" shrinkToFit="1"/>
      <protection locked="0"/>
    </xf>
    <xf numFmtId="0" fontId="0" fillId="0" borderId="34" xfId="8" applyFont="1" applyBorder="1" applyAlignment="1" applyProtection="1">
      <alignment horizontal="center" vertical="center" shrinkToFit="1"/>
      <protection locked="0"/>
    </xf>
    <xf numFmtId="0" fontId="17" fillId="0" borderId="2" xfId="8" applyFont="1" applyBorder="1" applyAlignment="1">
      <alignment horizontal="center" vertical="center" shrinkToFit="1"/>
    </xf>
    <xf numFmtId="0" fontId="2" fillId="0" borderId="34" xfId="8" applyBorder="1" applyAlignment="1" applyProtection="1">
      <alignment horizontal="center" vertical="center" shrinkToFit="1"/>
      <protection locked="0"/>
    </xf>
    <xf numFmtId="0" fontId="6" fillId="9" borderId="9" xfId="8" applyFont="1" applyFill="1" applyBorder="1" applyAlignment="1" applyProtection="1">
      <alignment horizontal="center" vertical="center" shrinkToFit="1"/>
      <protection locked="0"/>
    </xf>
    <xf numFmtId="0" fontId="2" fillId="0" borderId="11" xfId="8" applyBorder="1" applyAlignment="1" applyProtection="1">
      <alignment horizontal="center" vertical="center" shrinkToFit="1"/>
      <protection locked="0"/>
    </xf>
    <xf numFmtId="0" fontId="6" fillId="9" borderId="10" xfId="8" applyFont="1" applyFill="1" applyBorder="1" applyAlignment="1" applyProtection="1">
      <alignment horizontal="center" vertical="center" shrinkToFit="1"/>
      <protection locked="0"/>
    </xf>
    <xf numFmtId="0" fontId="2" fillId="0" borderId="21" xfId="8" applyBorder="1" applyAlignment="1">
      <alignment horizontal="center" vertical="center" shrinkToFit="1"/>
    </xf>
    <xf numFmtId="0" fontId="6" fillId="0" borderId="0" xfId="8" applyFont="1" applyAlignment="1">
      <alignment horizontal="center" vertical="center" shrinkToFit="1"/>
    </xf>
    <xf numFmtId="0" fontId="17" fillId="0" borderId="0" xfId="8" applyFont="1" applyAlignment="1">
      <alignment horizontal="center" vertical="center" shrinkToFit="1"/>
    </xf>
    <xf numFmtId="0" fontId="6" fillId="0" borderId="6" xfId="8" applyFont="1" applyBorder="1" applyAlignment="1">
      <alignment horizontal="center" vertical="center" shrinkToFit="1"/>
    </xf>
    <xf numFmtId="0" fontId="6" fillId="0" borderId="12" xfId="8" applyFont="1" applyBorder="1" applyAlignment="1">
      <alignment horizontal="center" vertical="center" shrinkToFit="1"/>
    </xf>
    <xf numFmtId="0" fontId="2" fillId="0" borderId="39" xfId="8" applyBorder="1" applyAlignment="1">
      <alignment horizontal="center" vertical="center" shrinkToFit="1"/>
    </xf>
    <xf numFmtId="0" fontId="6" fillId="9" borderId="6" xfId="8" applyFont="1" applyFill="1" applyBorder="1" applyAlignment="1">
      <alignment horizontal="center" vertical="center" shrinkToFit="1"/>
    </xf>
    <xf numFmtId="0" fontId="2" fillId="0" borderId="42" xfId="8" applyBorder="1" applyAlignment="1">
      <alignment horizontal="center" vertical="center" shrinkToFit="1"/>
    </xf>
    <xf numFmtId="0" fontId="6" fillId="9" borderId="12" xfId="8" applyFont="1" applyFill="1" applyBorder="1" applyAlignment="1">
      <alignment horizontal="center" vertical="center" shrinkToFit="1"/>
    </xf>
    <xf numFmtId="0" fontId="6" fillId="4" borderId="5" xfId="5" applyFont="1" applyFill="1" applyBorder="1" applyAlignment="1">
      <alignment horizontal="center" vertical="center" shrinkToFit="1"/>
    </xf>
    <xf numFmtId="0" fontId="0" fillId="0" borderId="0" xfId="5" applyFont="1" applyAlignment="1">
      <alignment horizontal="center" vertical="center" shrinkToFit="1"/>
    </xf>
    <xf numFmtId="0" fontId="6" fillId="4" borderId="4" xfId="5" applyFont="1" applyFill="1" applyBorder="1" applyAlignment="1">
      <alignment horizontal="center" vertical="center" shrinkToFit="1"/>
    </xf>
    <xf numFmtId="0" fontId="6" fillId="9" borderId="5" xfId="8" applyFont="1" applyFill="1" applyBorder="1" applyAlignment="1">
      <alignment horizontal="center" vertical="center" shrinkToFit="1"/>
    </xf>
    <xf numFmtId="0" fontId="2" fillId="0" borderId="44" xfId="8" applyBorder="1" applyAlignment="1">
      <alignment horizontal="center" vertical="center" shrinkToFit="1"/>
    </xf>
    <xf numFmtId="0" fontId="6" fillId="9" borderId="4" xfId="8" applyFont="1" applyFill="1" applyBorder="1" applyAlignment="1">
      <alignment horizontal="center" vertical="center" shrinkToFit="1"/>
    </xf>
    <xf numFmtId="0" fontId="6" fillId="9" borderId="3" xfId="8" applyFont="1" applyFill="1" applyBorder="1" applyAlignment="1">
      <alignment horizontal="center" vertical="center" shrinkToFit="1"/>
    </xf>
    <xf numFmtId="0" fontId="2" fillId="0" borderId="34" xfId="8" applyBorder="1" applyAlignment="1">
      <alignment horizontal="center" vertical="center" shrinkToFit="1"/>
    </xf>
    <xf numFmtId="0" fontId="6" fillId="9" borderId="2" xfId="8" applyFont="1" applyFill="1" applyBorder="1" applyAlignment="1">
      <alignment horizontal="center" vertical="center" shrinkToFit="1"/>
    </xf>
    <xf numFmtId="0" fontId="6" fillId="9" borderId="9" xfId="8" applyFont="1" applyFill="1" applyBorder="1" applyAlignment="1">
      <alignment horizontal="center" vertical="center" shrinkToFit="1"/>
    </xf>
    <xf numFmtId="0" fontId="2" fillId="0" borderId="11" xfId="8" applyBorder="1" applyAlignment="1">
      <alignment horizontal="center" vertical="center" shrinkToFit="1"/>
    </xf>
    <xf numFmtId="0" fontId="6" fillId="9" borderId="10" xfId="8" applyFont="1" applyFill="1" applyBorder="1" applyAlignment="1">
      <alignment horizontal="center" vertical="center" shrinkToFit="1"/>
    </xf>
    <xf numFmtId="0" fontId="2" fillId="0" borderId="19" xfId="8" applyBorder="1" applyAlignment="1">
      <alignment horizontal="center" vertical="center" shrinkToFit="1"/>
    </xf>
    <xf numFmtId="0" fontId="6" fillId="10" borderId="22" xfId="8" applyFont="1" applyFill="1" applyBorder="1" applyAlignment="1">
      <alignment horizontal="center" vertical="center" shrinkToFit="1"/>
    </xf>
    <xf numFmtId="0" fontId="2" fillId="0" borderId="20" xfId="8" applyBorder="1" applyAlignment="1">
      <alignment horizontal="center" vertical="center" shrinkToFit="1"/>
    </xf>
    <xf numFmtId="0" fontId="6" fillId="10" borderId="21" xfId="8" applyFont="1" applyFill="1" applyBorder="1" applyAlignment="1">
      <alignment horizontal="center" vertical="center" shrinkToFit="1"/>
    </xf>
    <xf numFmtId="0" fontId="2" fillId="0" borderId="27" xfId="8" applyBorder="1" applyAlignment="1">
      <alignment horizontal="center" vertical="center" shrinkToFit="1"/>
    </xf>
    <xf numFmtId="0" fontId="17" fillId="0" borderId="44" xfId="8" applyFont="1" applyBorder="1" applyAlignment="1">
      <alignment horizontal="center" vertical="center" shrinkToFit="1"/>
    </xf>
    <xf numFmtId="0" fontId="6" fillId="9" borderId="0" xfId="8" applyFont="1" applyFill="1" applyAlignment="1">
      <alignment horizontal="center" vertical="center" shrinkToFit="1"/>
    </xf>
    <xf numFmtId="0" fontId="10" fillId="0" borderId="10" xfId="8" applyFont="1" applyBorder="1" applyAlignment="1">
      <alignment horizontal="center" vertical="center" shrinkToFit="1"/>
    </xf>
    <xf numFmtId="0" fontId="6" fillId="0" borderId="12" xfId="5" applyFont="1" applyBorder="1" applyAlignment="1">
      <alignment horizontal="center" shrinkToFit="1"/>
    </xf>
    <xf numFmtId="0" fontId="0" fillId="0" borderId="71" xfId="8" applyFont="1" applyBorder="1" applyAlignment="1" applyProtection="1">
      <alignment horizontal="center" vertical="center" shrinkToFit="1"/>
      <protection locked="0"/>
    </xf>
    <xf numFmtId="0" fontId="2" fillId="0" borderId="0" xfId="8" applyAlignment="1">
      <alignment vertical="center"/>
    </xf>
    <xf numFmtId="0" fontId="6" fillId="0" borderId="0" xfId="8" applyFont="1" applyAlignment="1">
      <alignment vertical="center" shrinkToFit="1"/>
    </xf>
    <xf numFmtId="0" fontId="24" fillId="12" borderId="15" xfId="8" applyFont="1" applyFill="1" applyBorder="1" applyAlignment="1">
      <alignment horizontal="center" vertical="center" shrinkToFit="1"/>
    </xf>
    <xf numFmtId="0" fontId="9" fillId="0" borderId="0" xfId="8" applyFont="1" applyAlignment="1">
      <alignment horizontal="center" vertical="center"/>
    </xf>
    <xf numFmtId="0" fontId="9" fillId="0" borderId="0" xfId="8" applyFont="1" applyAlignment="1">
      <alignment vertical="center"/>
    </xf>
    <xf numFmtId="0" fontId="24" fillId="12" borderId="2" xfId="4" applyFont="1" applyFill="1" applyBorder="1" applyAlignment="1">
      <alignment horizontal="center" vertical="center"/>
    </xf>
    <xf numFmtId="0" fontId="25" fillId="0" borderId="4" xfId="7" applyFont="1" applyBorder="1" applyAlignment="1">
      <alignment horizontal="distributed" vertical="center" shrinkToFit="1"/>
    </xf>
    <xf numFmtId="0" fontId="25" fillId="0" borderId="2" xfId="8" applyFont="1" applyBorder="1" applyAlignment="1">
      <alignment horizontal="distributed" vertical="center" shrinkToFit="1"/>
    </xf>
    <xf numFmtId="0" fontId="2" fillId="0" borderId="14" xfId="8" applyBorder="1" applyAlignment="1">
      <alignment vertical="center" shrinkToFit="1"/>
    </xf>
    <xf numFmtId="0" fontId="2" fillId="0" borderId="56" xfId="8" applyBorder="1" applyAlignment="1">
      <alignment vertical="center" shrinkToFit="1"/>
    </xf>
    <xf numFmtId="0" fontId="2" fillId="0" borderId="57" xfId="8" applyBorder="1" applyAlignment="1">
      <alignment vertical="center" shrinkToFit="1"/>
    </xf>
    <xf numFmtId="0" fontId="8" fillId="9" borderId="4" xfId="8" applyFont="1" applyFill="1" applyBorder="1" applyAlignment="1" applyProtection="1">
      <alignment horizontal="center" vertical="center" shrinkToFit="1"/>
      <protection locked="0"/>
    </xf>
    <xf numFmtId="0" fontId="5" fillId="9" borderId="6" xfId="8" applyFont="1" applyFill="1" applyBorder="1" applyAlignment="1" applyProtection="1">
      <alignment horizontal="center" vertical="center" shrinkToFit="1"/>
      <protection locked="0"/>
    </xf>
    <xf numFmtId="0" fontId="11" fillId="0" borderId="0" xfId="4" applyFont="1" applyAlignment="1">
      <alignment vertical="center"/>
    </xf>
    <xf numFmtId="0" fontId="11" fillId="3" borderId="28" xfId="4" applyFont="1" applyFill="1" applyBorder="1" applyAlignment="1">
      <alignment horizontal="center" vertical="center" shrinkToFit="1"/>
    </xf>
    <xf numFmtId="0" fontId="7" fillId="2" borderId="5" xfId="4" applyFont="1" applyFill="1" applyBorder="1" applyAlignment="1">
      <alignment horizontal="center" vertical="center" shrinkToFit="1"/>
    </xf>
    <xf numFmtId="0" fontId="8" fillId="5" borderId="6" xfId="4" applyFont="1" applyFill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2" fillId="0" borderId="0" xfId="8" applyAlignment="1">
      <alignment horizontal="center" vertical="center" textRotation="255" shrinkToFit="1"/>
    </xf>
    <xf numFmtId="0" fontId="2" fillId="0" borderId="0" xfId="7" applyAlignment="1" applyProtection="1">
      <alignment horizontal="center" vertical="center" shrinkToFit="1"/>
      <protection locked="0"/>
    </xf>
    <xf numFmtId="0" fontId="6" fillId="10" borderId="0" xfId="8" applyFont="1" applyFill="1" applyAlignment="1">
      <alignment horizontal="center" vertical="center" shrinkToFit="1"/>
    </xf>
    <xf numFmtId="0" fontId="6" fillId="13" borderId="0" xfId="7" applyFont="1" applyFill="1" applyAlignment="1" applyProtection="1">
      <alignment horizontal="center" vertical="center" shrinkToFit="1"/>
      <protection locked="0"/>
    </xf>
    <xf numFmtId="0" fontId="2" fillId="13" borderId="0" xfId="7" applyFill="1" applyAlignment="1" applyProtection="1">
      <alignment horizontal="center" vertical="center" shrinkToFit="1"/>
      <protection locked="0"/>
    </xf>
    <xf numFmtId="0" fontId="2" fillId="13" borderId="0" xfId="8" applyFill="1" applyAlignment="1">
      <alignment horizontal="center" vertical="center" shrinkToFit="1"/>
    </xf>
    <xf numFmtId="0" fontId="2" fillId="13" borderId="0" xfId="8" applyFill="1" applyAlignment="1">
      <alignment horizontal="center" vertical="center" textRotation="255" shrinkToFit="1"/>
    </xf>
    <xf numFmtId="0" fontId="6" fillId="13" borderId="0" xfId="8" applyFont="1" applyFill="1" applyAlignment="1">
      <alignment horizontal="center" vertical="center" shrinkToFit="1"/>
    </xf>
    <xf numFmtId="0" fontId="2" fillId="13" borderId="0" xfId="7" applyFill="1" applyAlignment="1">
      <alignment vertical="center" shrinkToFit="1"/>
    </xf>
    <xf numFmtId="0" fontId="10" fillId="13" borderId="0" xfId="8" applyFont="1" applyFill="1" applyAlignment="1">
      <alignment vertical="center" shrinkToFit="1"/>
    </xf>
    <xf numFmtId="0" fontId="2" fillId="0" borderId="73" xfId="8" applyBorder="1" applyAlignment="1">
      <alignment horizontal="center" vertical="center" textRotation="255" shrinkToFit="1"/>
    </xf>
    <xf numFmtId="0" fontId="16" fillId="13" borderId="0" xfId="4" applyFont="1" applyFill="1" applyAlignment="1">
      <alignment horizontal="center" vertical="center" textRotation="255"/>
    </xf>
    <xf numFmtId="0" fontId="8" fillId="13" borderId="0" xfId="4" applyFont="1" applyFill="1" applyAlignment="1">
      <alignment vertical="center" textRotation="255"/>
    </xf>
    <xf numFmtId="0" fontId="30" fillId="0" borderId="60" xfId="5" applyFont="1" applyBorder="1" applyAlignment="1">
      <alignment horizontal="center" vertical="center" shrinkToFit="1"/>
    </xf>
    <xf numFmtId="0" fontId="8" fillId="0" borderId="0" xfId="4" applyFont="1" applyAlignment="1">
      <alignment vertical="center"/>
    </xf>
    <xf numFmtId="0" fontId="10" fillId="9" borderId="4" xfId="8" applyFont="1" applyFill="1" applyBorder="1" applyAlignment="1" applyProtection="1">
      <alignment horizontal="center" vertical="center" shrinkToFit="1"/>
      <protection locked="0"/>
    </xf>
    <xf numFmtId="0" fontId="5" fillId="9" borderId="3" xfId="8" applyFont="1" applyFill="1" applyBorder="1" applyAlignment="1" applyProtection="1">
      <alignment horizontal="center" vertical="center" shrinkToFit="1"/>
      <protection locked="0"/>
    </xf>
    <xf numFmtId="0" fontId="10" fillId="9" borderId="5" xfId="8" applyFont="1" applyFill="1" applyBorder="1" applyAlignment="1" applyProtection="1">
      <alignment horizontal="center" vertical="center" shrinkToFit="1"/>
      <protection locked="0"/>
    </xf>
    <xf numFmtId="0" fontId="5" fillId="9" borderId="12" xfId="8" applyFont="1" applyFill="1" applyBorder="1" applyAlignment="1" applyProtection="1">
      <alignment horizontal="center" vertical="center" shrinkToFit="1"/>
      <protection locked="0"/>
    </xf>
    <xf numFmtId="0" fontId="31" fillId="0" borderId="0" xfId="12" applyFont="1">
      <alignment vertical="center"/>
    </xf>
    <xf numFmtId="0" fontId="20" fillId="0" borderId="0" xfId="12">
      <alignment vertical="center"/>
    </xf>
    <xf numFmtId="0" fontId="32" fillId="0" borderId="68" xfId="12" applyFont="1" applyBorder="1">
      <alignment vertical="center"/>
    </xf>
    <xf numFmtId="0" fontId="33" fillId="0" borderId="0" xfId="12" applyFont="1">
      <alignment vertical="center"/>
    </xf>
    <xf numFmtId="0" fontId="37" fillId="0" borderId="0" xfId="12" applyFont="1">
      <alignment vertical="center"/>
    </xf>
    <xf numFmtId="0" fontId="33" fillId="0" borderId="77" xfId="12" applyFont="1" applyBorder="1" applyAlignment="1">
      <alignment horizontal="center" vertical="center"/>
    </xf>
    <xf numFmtId="0" fontId="33" fillId="0" borderId="78" xfId="12" applyFont="1" applyBorder="1" applyAlignment="1">
      <alignment horizontal="center" vertical="center"/>
    </xf>
    <xf numFmtId="0" fontId="33" fillId="0" borderId="79" xfId="12" applyFont="1" applyBorder="1" applyAlignment="1">
      <alignment horizontal="center" vertical="center"/>
    </xf>
    <xf numFmtId="0" fontId="33" fillId="0" borderId="2" xfId="12" applyFont="1" applyBorder="1" applyAlignment="1">
      <alignment horizontal="center" vertical="center"/>
    </xf>
    <xf numFmtId="0" fontId="33" fillId="0" borderId="80" xfId="12" applyFont="1" applyBorder="1" applyAlignment="1">
      <alignment horizontal="center" vertical="center"/>
    </xf>
    <xf numFmtId="0" fontId="33" fillId="14" borderId="34" xfId="12" applyFont="1" applyFill="1" applyBorder="1" applyAlignment="1">
      <alignment horizontal="center" vertical="center"/>
    </xf>
    <xf numFmtId="0" fontId="33" fillId="14" borderId="2" xfId="12" applyFont="1" applyFill="1" applyBorder="1" applyAlignment="1">
      <alignment horizontal="center" vertical="center"/>
    </xf>
    <xf numFmtId="0" fontId="33" fillId="14" borderId="81" xfId="12" applyFont="1" applyFill="1" applyBorder="1" applyAlignment="1">
      <alignment horizontal="center" vertical="center"/>
    </xf>
    <xf numFmtId="0" fontId="33" fillId="0" borderId="34" xfId="12" applyFont="1" applyBorder="1" applyAlignment="1">
      <alignment horizontal="center" vertical="center"/>
    </xf>
    <xf numFmtId="0" fontId="33" fillId="0" borderId="10" xfId="12" applyFont="1" applyBorder="1" applyAlignment="1">
      <alignment horizontal="center" vertical="center"/>
    </xf>
    <xf numFmtId="0" fontId="20" fillId="0" borderId="82" xfId="12" applyBorder="1" applyAlignment="1">
      <alignment horizontal="center" vertical="center"/>
    </xf>
    <xf numFmtId="0" fontId="33" fillId="0" borderId="11" xfId="12" applyFont="1" applyBorder="1" applyAlignment="1">
      <alignment horizontal="center" vertical="center"/>
    </xf>
    <xf numFmtId="0" fontId="20" fillId="0" borderId="83" xfId="12" applyBorder="1" applyAlignment="1">
      <alignment horizontal="center" vertical="center"/>
    </xf>
    <xf numFmtId="0" fontId="33" fillId="0" borderId="82" xfId="12" applyFont="1" applyBorder="1" applyAlignment="1">
      <alignment horizontal="center" vertical="center"/>
    </xf>
    <xf numFmtId="0" fontId="36" fillId="0" borderId="84" xfId="12" applyFont="1" applyBorder="1" applyAlignment="1">
      <alignment horizontal="center" vertical="center"/>
    </xf>
    <xf numFmtId="0" fontId="33" fillId="0" borderId="84" xfId="12" applyFont="1" applyBorder="1" applyAlignment="1">
      <alignment horizontal="center" vertical="center"/>
    </xf>
    <xf numFmtId="0" fontId="33" fillId="0" borderId="85" xfId="12" applyFont="1" applyBorder="1" applyAlignment="1">
      <alignment horizontal="center" vertical="center"/>
    </xf>
    <xf numFmtId="0" fontId="35" fillId="0" borderId="0" xfId="12" applyFont="1" applyAlignment="1">
      <alignment horizontal="center" vertical="center"/>
    </xf>
    <xf numFmtId="0" fontId="38" fillId="0" borderId="0" xfId="12" applyFont="1">
      <alignment vertical="center"/>
    </xf>
    <xf numFmtId="0" fontId="38" fillId="0" borderId="0" xfId="12" applyFont="1" applyAlignment="1">
      <alignment horizontal="left"/>
    </xf>
    <xf numFmtId="0" fontId="35" fillId="0" borderId="0" xfId="12" applyFont="1">
      <alignment vertical="center"/>
    </xf>
    <xf numFmtId="0" fontId="40" fillId="0" borderId="4" xfId="12" applyFont="1" applyBorder="1">
      <alignment vertical="center"/>
    </xf>
    <xf numFmtId="0" fontId="40" fillId="0" borderId="5" xfId="12" applyFont="1" applyBorder="1" applyAlignment="1">
      <alignment horizontal="center" vertical="center"/>
    </xf>
    <xf numFmtId="0" fontId="40" fillId="0" borderId="0" xfId="12" applyFont="1" applyAlignment="1">
      <alignment horizontal="center" vertical="center"/>
    </xf>
    <xf numFmtId="0" fontId="38" fillId="0" borderId="0" xfId="12" applyFont="1" applyAlignment="1">
      <alignment horizontal="right"/>
    </xf>
    <xf numFmtId="0" fontId="33" fillId="0" borderId="4" xfId="12" applyFont="1" applyBorder="1">
      <alignment vertical="center"/>
    </xf>
    <xf numFmtId="0" fontId="36" fillId="0" borderId="11" xfId="12" applyFont="1" applyBorder="1" applyAlignment="1">
      <alignment horizontal="center" vertical="center"/>
    </xf>
    <xf numFmtId="0" fontId="36" fillId="0" borderId="0" xfId="12" applyFont="1" applyAlignment="1">
      <alignment horizontal="center" vertical="center"/>
    </xf>
    <xf numFmtId="0" fontId="33" fillId="0" borderId="89" xfId="12" applyFont="1" applyBorder="1" applyAlignment="1">
      <alignment horizontal="center" vertical="center"/>
    </xf>
    <xf numFmtId="0" fontId="33" fillId="0" borderId="90" xfId="12" applyFont="1" applyBorder="1" applyAlignment="1">
      <alignment horizontal="center" vertical="center"/>
    </xf>
    <xf numFmtId="0" fontId="34" fillId="0" borderId="0" xfId="12" applyFont="1">
      <alignment vertical="center"/>
    </xf>
    <xf numFmtId="0" fontId="38" fillId="14" borderId="0" xfId="12" applyFont="1" applyFill="1" applyAlignment="1">
      <alignment horizontal="left"/>
    </xf>
    <xf numFmtId="0" fontId="33" fillId="0" borderId="8" xfId="12" applyFont="1" applyBorder="1">
      <alignment vertical="center"/>
    </xf>
    <xf numFmtId="0" fontId="40" fillId="14" borderId="0" xfId="12" applyFont="1" applyFill="1" applyAlignment="1">
      <alignment horizontal="center" vertical="center"/>
    </xf>
    <xf numFmtId="0" fontId="40" fillId="14" borderId="4" xfId="12" applyFont="1" applyFill="1" applyBorder="1">
      <alignment vertical="center"/>
    </xf>
    <xf numFmtId="0" fontId="40" fillId="14" borderId="4" xfId="12" applyFont="1" applyFill="1" applyBorder="1" applyAlignment="1">
      <alignment horizontal="center" vertical="center"/>
    </xf>
    <xf numFmtId="0" fontId="40" fillId="14" borderId="5" xfId="12" applyFont="1" applyFill="1" applyBorder="1" applyAlignment="1">
      <alignment horizontal="center" vertical="center"/>
    </xf>
    <xf numFmtId="0" fontId="34" fillId="0" borderId="0" xfId="12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5" fillId="9" borderId="2" xfId="8" applyFont="1" applyFill="1" applyBorder="1" applyAlignment="1" applyProtection="1">
      <alignment horizontal="center" vertical="center" shrinkToFit="1"/>
      <protection locked="0"/>
    </xf>
    <xf numFmtId="0" fontId="29" fillId="0" borderId="0" xfId="4" applyFont="1" applyAlignment="1">
      <alignment vertical="center"/>
    </xf>
    <xf numFmtId="0" fontId="2" fillId="0" borderId="0" xfId="4" applyAlignment="1">
      <alignment horizontal="left" vertical="center"/>
    </xf>
    <xf numFmtId="0" fontId="33" fillId="0" borderId="91" xfId="12" applyFont="1" applyBorder="1">
      <alignment vertical="center"/>
    </xf>
    <xf numFmtId="0" fontId="33" fillId="0" borderId="92" xfId="12" applyFont="1" applyBorder="1">
      <alignment vertical="center"/>
    </xf>
    <xf numFmtId="0" fontId="38" fillId="0" borderId="95" xfId="12" applyFont="1" applyBorder="1" applyAlignment="1">
      <alignment horizontal="left"/>
    </xf>
    <xf numFmtId="0" fontId="40" fillId="0" borderId="96" xfId="12" applyFont="1" applyBorder="1" applyAlignment="1">
      <alignment horizontal="center" vertical="center"/>
    </xf>
    <xf numFmtId="0" fontId="38" fillId="0" borderId="97" xfId="12" applyFont="1" applyBorder="1" applyAlignment="1"/>
    <xf numFmtId="0" fontId="33" fillId="0" borderId="93" xfId="12" applyFont="1" applyBorder="1">
      <alignment vertical="center"/>
    </xf>
    <xf numFmtId="0" fontId="33" fillId="0" borderId="99" xfId="12" applyFont="1" applyBorder="1" applyAlignment="1">
      <alignment horizontal="right" vertical="center"/>
    </xf>
    <xf numFmtId="0" fontId="38" fillId="0" borderId="98" xfId="12" applyFont="1" applyBorder="1" applyAlignment="1">
      <alignment horizontal="left" vertical="center"/>
    </xf>
    <xf numFmtId="0" fontId="35" fillId="0" borderId="96" xfId="12" applyFont="1" applyBorder="1">
      <alignment vertical="center"/>
    </xf>
    <xf numFmtId="0" fontId="38" fillId="14" borderId="94" xfId="12" applyFont="1" applyFill="1" applyBorder="1" applyAlignment="1"/>
    <xf numFmtId="0" fontId="40" fillId="14" borderId="91" xfId="12" applyFont="1" applyFill="1" applyBorder="1" applyAlignment="1">
      <alignment horizontal="center" vertical="center"/>
    </xf>
    <xf numFmtId="0" fontId="20" fillId="0" borderId="96" xfId="12" applyBorder="1">
      <alignment vertical="center"/>
    </xf>
    <xf numFmtId="0" fontId="38" fillId="14" borderId="97" xfId="12" applyFont="1" applyFill="1" applyBorder="1" applyAlignment="1"/>
    <xf numFmtId="0" fontId="38" fillId="13" borderId="88" xfId="12" applyFont="1" applyFill="1" applyBorder="1" applyAlignment="1">
      <alignment horizontal="left"/>
    </xf>
    <xf numFmtId="0" fontId="38" fillId="13" borderId="0" xfId="12" applyFont="1" applyFill="1" applyAlignment="1"/>
    <xf numFmtId="0" fontId="38" fillId="13" borderId="0" xfId="12" applyFont="1" applyFill="1" applyAlignment="1">
      <alignment horizontal="left"/>
    </xf>
    <xf numFmtId="0" fontId="38" fillId="14" borderId="100" xfId="12" applyFont="1" applyFill="1" applyBorder="1">
      <alignment vertical="center"/>
    </xf>
    <xf numFmtId="0" fontId="44" fillId="0" borderId="20" xfId="4" applyFont="1" applyBorder="1" applyAlignment="1">
      <alignment horizontal="center" vertical="center" shrinkToFit="1"/>
    </xf>
    <xf numFmtId="0" fontId="2" fillId="0" borderId="21" xfId="4" applyBorder="1" applyAlignment="1">
      <alignment vertical="center"/>
    </xf>
    <xf numFmtId="0" fontId="2" fillId="0" borderId="22" xfId="4" applyBorder="1" applyAlignment="1">
      <alignment vertical="center"/>
    </xf>
    <xf numFmtId="0" fontId="12" fillId="0" borderId="0" xfId="4" applyFont="1" applyAlignment="1">
      <alignment horizontal="center" vertical="center" shrinkToFit="1"/>
    </xf>
    <xf numFmtId="0" fontId="38" fillId="0" borderId="101" xfId="12" applyFont="1" applyBorder="1" applyAlignment="1"/>
    <xf numFmtId="0" fontId="33" fillId="0" borderId="96" xfId="12" applyFont="1" applyBorder="1" applyAlignment="1">
      <alignment horizontal="center" vertical="center"/>
    </xf>
    <xf numFmtId="0" fontId="38" fillId="0" borderId="103" xfId="12" applyFont="1" applyBorder="1" applyAlignment="1">
      <alignment horizontal="left"/>
    </xf>
    <xf numFmtId="0" fontId="5" fillId="5" borderId="4" xfId="4" applyFont="1" applyFill="1" applyBorder="1" applyAlignment="1">
      <alignment horizontal="center" vertical="center" shrinkToFit="1"/>
    </xf>
    <xf numFmtId="0" fontId="45" fillId="0" borderId="0" xfId="12" applyFont="1" applyAlignment="1">
      <alignment horizontal="left"/>
    </xf>
    <xf numFmtId="0" fontId="38" fillId="0" borderId="100" xfId="12" applyFont="1" applyBorder="1">
      <alignment vertical="center"/>
    </xf>
    <xf numFmtId="0" fontId="38" fillId="0" borderId="104" xfId="12" applyFont="1" applyBorder="1" applyAlignment="1"/>
    <xf numFmtId="0" fontId="34" fillId="0" borderId="1" xfId="12" applyFont="1" applyBorder="1" applyAlignment="1">
      <alignment horizontal="left" vertical="center"/>
    </xf>
    <xf numFmtId="0" fontId="31" fillId="0" borderId="0" xfId="12" applyFont="1" applyAlignment="1">
      <alignment horizontal="center" vertical="center"/>
    </xf>
    <xf numFmtId="58" fontId="34" fillId="0" borderId="0" xfId="12" applyNumberFormat="1" applyFont="1" applyAlignment="1">
      <alignment horizontal="center" vertical="center"/>
    </xf>
    <xf numFmtId="0" fontId="34" fillId="0" borderId="0" xfId="12" applyFont="1" applyAlignment="1">
      <alignment horizontal="center" vertical="center"/>
    </xf>
    <xf numFmtId="0" fontId="35" fillId="0" borderId="75" xfId="12" applyFont="1" applyBorder="1" applyAlignment="1">
      <alignment horizontal="distributed" vertical="distributed" indent="1"/>
    </xf>
    <xf numFmtId="0" fontId="35" fillId="0" borderId="76" xfId="12" applyFont="1" applyBorder="1" applyAlignment="1">
      <alignment horizontal="distributed" vertical="distributed" indent="1"/>
    </xf>
    <xf numFmtId="0" fontId="36" fillId="0" borderId="0" xfId="12" applyFont="1">
      <alignment vertical="center"/>
    </xf>
    <xf numFmtId="0" fontId="33" fillId="0" borderId="8" xfId="12" applyFont="1" applyBorder="1" applyAlignment="1">
      <alignment horizontal="center" vertical="center"/>
    </xf>
    <xf numFmtId="0" fontId="33" fillId="0" borderId="0" xfId="12" applyFont="1" applyAlignment="1">
      <alignment horizontal="center" vertical="center"/>
    </xf>
    <xf numFmtId="0" fontId="35" fillId="0" borderId="8" xfId="12" applyFont="1" applyBorder="1" applyAlignment="1">
      <alignment horizontal="center" vertical="center"/>
    </xf>
    <xf numFmtId="0" fontId="34" fillId="14" borderId="84" xfId="12" applyFont="1" applyFill="1" applyBorder="1" applyAlignment="1">
      <alignment horizontal="center" vertical="center"/>
    </xf>
    <xf numFmtId="0" fontId="35" fillId="0" borderId="86" xfId="12" applyFont="1" applyBorder="1" applyAlignment="1">
      <alignment horizontal="center" vertical="center"/>
    </xf>
    <xf numFmtId="0" fontId="35" fillId="0" borderId="87" xfId="12" applyFont="1" applyBorder="1" applyAlignment="1">
      <alignment horizontal="center" vertical="center"/>
    </xf>
    <xf numFmtId="0" fontId="39" fillId="0" borderId="4" xfId="12" applyFont="1" applyBorder="1" applyAlignment="1">
      <alignment horizontal="center" vertical="center"/>
    </xf>
    <xf numFmtId="0" fontId="39" fillId="0" borderId="102" xfId="12" applyFont="1" applyBorder="1" applyAlignment="1">
      <alignment horizontal="center" vertical="center"/>
    </xf>
    <xf numFmtId="0" fontId="33" fillId="0" borderId="93" xfId="12" applyFont="1" applyBorder="1" applyAlignment="1">
      <alignment horizontal="center" vertical="center"/>
    </xf>
    <xf numFmtId="0" fontId="33" fillId="0" borderId="5" xfId="12" applyFont="1" applyBorder="1" applyAlignment="1">
      <alignment horizontal="center" vertical="center"/>
    </xf>
    <xf numFmtId="0" fontId="33" fillId="0" borderId="6" xfId="12" applyFont="1" applyBorder="1" applyAlignment="1">
      <alignment horizontal="center" vertical="center"/>
    </xf>
    <xf numFmtId="0" fontId="38" fillId="0" borderId="0" xfId="12" applyFont="1" applyAlignment="1">
      <alignment horizontal="center" vertical="top"/>
    </xf>
    <xf numFmtId="0" fontId="34" fillId="0" borderId="11" xfId="12" applyFont="1" applyBorder="1" applyAlignment="1">
      <alignment horizontal="center" vertical="center"/>
    </xf>
    <xf numFmtId="0" fontId="41" fillId="0" borderId="0" xfId="12" applyFont="1" applyAlignment="1">
      <alignment horizontal="center" vertical="center"/>
    </xf>
    <xf numFmtId="0" fontId="36" fillId="0" borderId="11" xfId="12" applyFont="1" applyBorder="1" applyAlignment="1">
      <alignment horizontal="center" vertical="center"/>
    </xf>
    <xf numFmtId="0" fontId="35" fillId="14" borderId="86" xfId="12" applyFont="1" applyFill="1" applyBorder="1" applyAlignment="1">
      <alignment horizontal="center" vertical="center"/>
    </xf>
    <xf numFmtId="0" fontId="35" fillId="14" borderId="87" xfId="12" applyFont="1" applyFill="1" applyBorder="1" applyAlignment="1">
      <alignment horizontal="center" vertical="center"/>
    </xf>
    <xf numFmtId="0" fontId="36" fillId="0" borderId="65" xfId="12" applyFont="1" applyBorder="1" applyAlignment="1">
      <alignment horizontal="left" vertical="center"/>
    </xf>
    <xf numFmtId="0" fontId="36" fillId="0" borderId="0" xfId="12" applyFont="1" applyAlignment="1">
      <alignment horizontal="left" vertical="center"/>
    </xf>
    <xf numFmtId="0" fontId="39" fillId="0" borderId="0" xfId="12" applyFont="1" applyAlignment="1">
      <alignment horizontal="center" vertical="center"/>
    </xf>
    <xf numFmtId="0" fontId="39" fillId="0" borderId="8" xfId="12" applyFont="1" applyBorder="1" applyAlignment="1">
      <alignment horizontal="center" vertical="center"/>
    </xf>
    <xf numFmtId="0" fontId="39" fillId="0" borderId="12" xfId="12" applyFont="1" applyBorder="1" applyAlignment="1">
      <alignment horizontal="center" vertical="center"/>
    </xf>
    <xf numFmtId="0" fontId="33" fillId="0" borderId="12" xfId="12" applyFont="1" applyBorder="1" applyAlignment="1">
      <alignment horizontal="center" vertical="center"/>
    </xf>
    <xf numFmtId="0" fontId="33" fillId="0" borderId="91" xfId="12" applyFont="1" applyBorder="1" applyAlignment="1">
      <alignment horizontal="center" vertical="center"/>
    </xf>
    <xf numFmtId="0" fontId="36" fillId="0" borderId="10" xfId="12" applyFont="1" applyBorder="1" applyAlignment="1">
      <alignment horizontal="center" vertical="center"/>
    </xf>
    <xf numFmtId="0" fontId="36" fillId="0" borderId="9" xfId="12" applyFont="1" applyBorder="1" applyAlignment="1">
      <alignment horizontal="center" vertical="center"/>
    </xf>
    <xf numFmtId="0" fontId="34" fillId="0" borderId="10" xfId="12" applyFont="1" applyBorder="1" applyAlignment="1">
      <alignment horizontal="center" vertical="center"/>
    </xf>
    <xf numFmtId="0" fontId="34" fillId="0" borderId="9" xfId="12" applyFont="1" applyBorder="1" applyAlignment="1">
      <alignment horizontal="center" vertical="center"/>
    </xf>
    <xf numFmtId="0" fontId="2" fillId="0" borderId="40" xfId="8" applyBorder="1" applyAlignment="1">
      <alignment horizontal="center" vertical="center" textRotation="255" shrinkToFit="1"/>
    </xf>
    <xf numFmtId="0" fontId="2" fillId="0" borderId="45" xfId="8" applyBorder="1" applyAlignment="1">
      <alignment horizontal="center" vertical="center" textRotation="255" shrinkToFit="1"/>
    </xf>
    <xf numFmtId="0" fontId="2" fillId="0" borderId="47" xfId="8" applyBorder="1" applyAlignment="1">
      <alignment horizontal="center" vertical="center" textRotation="255" shrinkToFit="1"/>
    </xf>
    <xf numFmtId="0" fontId="5" fillId="0" borderId="0" xfId="7" applyFont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9" fillId="0" borderId="28" xfId="8" applyFont="1" applyBorder="1" applyAlignment="1">
      <alignment horizontal="center" vertical="center"/>
    </xf>
    <xf numFmtId="0" fontId="28" fillId="0" borderId="72" xfId="8" applyFont="1" applyBorder="1" applyAlignment="1">
      <alignment horizontal="center" vertical="center"/>
    </xf>
    <xf numFmtId="0" fontId="28" fillId="0" borderId="73" xfId="8" applyFont="1" applyBorder="1" applyAlignment="1">
      <alignment horizontal="center" vertical="center"/>
    </xf>
    <xf numFmtId="0" fontId="28" fillId="0" borderId="74" xfId="8" applyFont="1" applyBorder="1" applyAlignment="1">
      <alignment horizontal="center" vertical="center"/>
    </xf>
    <xf numFmtId="0" fontId="0" fillId="0" borderId="10" xfId="7" applyFont="1" applyBorder="1" applyAlignment="1" applyProtection="1">
      <alignment horizontal="center" vertical="center"/>
      <protection locked="0"/>
    </xf>
    <xf numFmtId="0" fontId="0" fillId="0" borderId="19" xfId="7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9" xfId="7" applyFont="1" applyBorder="1" applyAlignment="1" applyProtection="1">
      <alignment horizontal="center" vertical="center"/>
      <protection locked="0"/>
    </xf>
    <xf numFmtId="0" fontId="8" fillId="0" borderId="65" xfId="9" applyFont="1" applyBorder="1" applyAlignment="1">
      <alignment horizontal="center" vertical="center" shrinkToFit="1"/>
    </xf>
    <xf numFmtId="0" fontId="8" fillId="0" borderId="0" xfId="9" applyFont="1" applyAlignment="1">
      <alignment horizontal="center" vertical="center" shrinkToFit="1"/>
    </xf>
    <xf numFmtId="0" fontId="8" fillId="0" borderId="66" xfId="9" applyFont="1" applyBorder="1" applyAlignment="1">
      <alignment horizontal="center" vertical="center" shrinkToFit="1"/>
    </xf>
    <xf numFmtId="0" fontId="6" fillId="0" borderId="65" xfId="9" applyFont="1" applyBorder="1" applyAlignment="1">
      <alignment horizontal="center" vertical="center" shrinkToFit="1"/>
    </xf>
    <xf numFmtId="0" fontId="6" fillId="0" borderId="0" xfId="9" applyFont="1" applyAlignment="1">
      <alignment horizontal="center" vertical="center" shrinkToFit="1"/>
    </xf>
    <xf numFmtId="0" fontId="6" fillId="0" borderId="66" xfId="9" applyFont="1" applyBorder="1" applyAlignment="1">
      <alignment horizontal="center" vertical="center" shrinkToFit="1"/>
    </xf>
    <xf numFmtId="0" fontId="10" fillId="0" borderId="8" xfId="8" applyFont="1" applyBorder="1" applyAlignment="1">
      <alignment horizontal="left" vertical="center" shrinkToFit="1"/>
    </xf>
    <xf numFmtId="0" fontId="10" fillId="0" borderId="6" xfId="8" applyFont="1" applyBorder="1" applyAlignment="1">
      <alignment horizontal="left" vertical="center" shrinkToFit="1"/>
    </xf>
    <xf numFmtId="0" fontId="10" fillId="0" borderId="0" xfId="8" applyFont="1" applyAlignment="1">
      <alignment horizontal="left" vertical="center" shrinkToFit="1"/>
    </xf>
    <xf numFmtId="0" fontId="10" fillId="0" borderId="5" xfId="8" applyFont="1" applyBorder="1" applyAlignment="1">
      <alignment horizontal="left" vertical="center" shrinkToFit="1"/>
    </xf>
    <xf numFmtId="0" fontId="10" fillId="0" borderId="0" xfId="7" applyFont="1" applyAlignment="1">
      <alignment horizontal="left" vertical="center" shrinkToFit="1"/>
    </xf>
    <xf numFmtId="0" fontId="10" fillId="0" borderId="5" xfId="7" applyFont="1" applyBorder="1" applyAlignment="1">
      <alignment horizontal="left" vertical="center" shrinkToFit="1"/>
    </xf>
    <xf numFmtId="0" fontId="10" fillId="0" borderId="7" xfId="8" applyFont="1" applyBorder="1" applyAlignment="1">
      <alignment horizontal="center" vertical="center" shrinkToFit="1"/>
    </xf>
    <xf numFmtId="0" fontId="10" fillId="0" borderId="9" xfId="8" applyFont="1" applyBorder="1" applyAlignment="1">
      <alignment horizontal="center" vertical="center" shrinkToFit="1"/>
    </xf>
    <xf numFmtId="0" fontId="10" fillId="0" borderId="1" xfId="7" applyFont="1" applyBorder="1" applyAlignment="1">
      <alignment horizontal="left" vertical="center" shrinkToFit="1"/>
    </xf>
    <xf numFmtId="0" fontId="10" fillId="0" borderId="1" xfId="7" applyFont="1" applyBorder="1" applyAlignment="1">
      <alignment horizontal="center" vertical="center" shrinkToFit="1"/>
    </xf>
    <xf numFmtId="0" fontId="10" fillId="0" borderId="3" xfId="7" applyFont="1" applyBorder="1" applyAlignment="1">
      <alignment horizontal="center" vertical="center" shrinkToFit="1"/>
    </xf>
    <xf numFmtId="0" fontId="10" fillId="0" borderId="10" xfId="7" applyFont="1" applyBorder="1" applyAlignment="1">
      <alignment horizontal="center" vertical="center" shrinkToFit="1"/>
    </xf>
    <xf numFmtId="0" fontId="10" fillId="0" borderId="7" xfId="7" applyFont="1" applyBorder="1" applyAlignment="1">
      <alignment horizontal="center" vertical="center" shrinkToFit="1"/>
    </xf>
    <xf numFmtId="0" fontId="10" fillId="0" borderId="9" xfId="7" applyFont="1" applyBorder="1" applyAlignment="1">
      <alignment horizontal="center" vertical="center" shrinkToFit="1"/>
    </xf>
    <xf numFmtId="0" fontId="10" fillId="11" borderId="13" xfId="8" applyFont="1" applyFill="1" applyBorder="1" applyAlignment="1">
      <alignment horizontal="center" vertical="center" shrinkToFit="1"/>
    </xf>
    <xf numFmtId="0" fontId="10" fillId="11" borderId="24" xfId="8" applyFont="1" applyFill="1" applyBorder="1" applyAlignment="1">
      <alignment horizontal="center" vertical="center" shrinkToFit="1"/>
    </xf>
    <xf numFmtId="0" fontId="10" fillId="11" borderId="16" xfId="8" applyFont="1" applyFill="1" applyBorder="1" applyAlignment="1">
      <alignment horizontal="center" vertical="center" shrinkToFit="1"/>
    </xf>
    <xf numFmtId="0" fontId="2" fillId="0" borderId="18" xfId="7" applyBorder="1" applyAlignment="1">
      <alignment horizontal="center" vertical="center" shrinkToFit="1"/>
    </xf>
    <xf numFmtId="0" fontId="2" fillId="0" borderId="7" xfId="7" applyBorder="1" applyAlignment="1">
      <alignment horizontal="center" vertical="center" shrinkToFit="1"/>
    </xf>
    <xf numFmtId="0" fontId="2" fillId="0" borderId="19" xfId="7" applyBorder="1" applyAlignment="1">
      <alignment horizontal="center" vertical="center" shrinkToFit="1"/>
    </xf>
    <xf numFmtId="0" fontId="2" fillId="0" borderId="25" xfId="7" applyBorder="1" applyAlignment="1">
      <alignment horizontal="center" vertical="center" shrinkToFit="1"/>
    </xf>
    <xf numFmtId="0" fontId="2" fillId="0" borderId="26" xfId="7" applyBorder="1" applyAlignment="1">
      <alignment horizontal="center" vertical="center" shrinkToFit="1"/>
    </xf>
    <xf numFmtId="0" fontId="2" fillId="0" borderId="27" xfId="7" applyBorder="1" applyAlignment="1">
      <alignment horizontal="center" vertical="center" shrinkToFit="1"/>
    </xf>
    <xf numFmtId="0" fontId="10" fillId="0" borderId="65" xfId="7" applyFont="1" applyBorder="1" applyAlignment="1">
      <alignment horizontal="center" vertical="top"/>
    </xf>
    <xf numFmtId="0" fontId="10" fillId="0" borderId="0" xfId="7" applyFont="1" applyAlignment="1">
      <alignment horizontal="center" vertical="top"/>
    </xf>
    <xf numFmtId="0" fontId="10" fillId="0" borderId="66" xfId="7" applyFont="1" applyBorder="1" applyAlignment="1">
      <alignment horizontal="center" vertical="top"/>
    </xf>
    <xf numFmtId="0" fontId="10" fillId="0" borderId="67" xfId="7" applyFont="1" applyBorder="1" applyAlignment="1">
      <alignment horizontal="center" vertical="top"/>
    </xf>
    <xf numFmtId="0" fontId="10" fillId="0" borderId="68" xfId="7" applyFont="1" applyBorder="1" applyAlignment="1">
      <alignment horizontal="center" vertical="top"/>
    </xf>
    <xf numFmtId="0" fontId="10" fillId="0" borderId="69" xfId="7" applyFont="1" applyBorder="1" applyAlignment="1">
      <alignment horizontal="center" vertical="top"/>
    </xf>
    <xf numFmtId="0" fontId="10" fillId="0" borderId="65" xfId="9" applyFont="1" applyBorder="1" applyAlignment="1">
      <alignment horizontal="center" vertical="center" shrinkToFit="1"/>
    </xf>
    <xf numFmtId="0" fontId="10" fillId="0" borderId="0" xfId="9" applyFont="1" applyAlignment="1">
      <alignment horizontal="center" vertical="center" shrinkToFit="1"/>
    </xf>
    <xf numFmtId="0" fontId="10" fillId="0" borderId="66" xfId="9" applyFont="1" applyBorder="1" applyAlignment="1">
      <alignment horizontal="center" vertical="center" shrinkToFit="1"/>
    </xf>
    <xf numFmtId="0" fontId="23" fillId="0" borderId="62" xfId="8" applyFont="1" applyBorder="1" applyAlignment="1">
      <alignment horizontal="center" vertical="center" shrinkToFit="1"/>
    </xf>
    <xf numFmtId="0" fontId="23" fillId="0" borderId="63" xfId="8" applyFont="1" applyBorder="1" applyAlignment="1">
      <alignment horizontal="center" vertical="center" shrinkToFit="1"/>
    </xf>
    <xf numFmtId="0" fontId="23" fillId="0" borderId="64" xfId="8" applyFont="1" applyBorder="1" applyAlignment="1">
      <alignment horizontal="center" vertical="center" shrinkToFit="1"/>
    </xf>
    <xf numFmtId="0" fontId="23" fillId="0" borderId="65" xfId="8" applyFont="1" applyBorder="1" applyAlignment="1">
      <alignment horizontal="center" vertical="center" shrinkToFit="1"/>
    </xf>
    <xf numFmtId="0" fontId="23" fillId="0" borderId="0" xfId="8" applyFont="1" applyAlignment="1">
      <alignment horizontal="center" vertical="center" shrinkToFit="1"/>
    </xf>
    <xf numFmtId="0" fontId="23" fillId="0" borderId="66" xfId="8" applyFont="1" applyBorder="1" applyAlignment="1">
      <alignment horizontal="center" vertical="center" shrinkToFit="1"/>
    </xf>
    <xf numFmtId="0" fontId="28" fillId="0" borderId="72" xfId="8" applyFont="1" applyBorder="1" applyAlignment="1">
      <alignment horizontal="center" vertical="center" shrinkToFit="1"/>
    </xf>
    <xf numFmtId="0" fontId="28" fillId="0" borderId="73" xfId="8" applyFont="1" applyBorder="1" applyAlignment="1">
      <alignment horizontal="center" vertical="center" shrinkToFit="1"/>
    </xf>
    <xf numFmtId="0" fontId="28" fillId="0" borderId="74" xfId="8" applyFont="1" applyBorder="1" applyAlignment="1">
      <alignment horizontal="center" vertical="center" shrinkToFit="1"/>
    </xf>
    <xf numFmtId="0" fontId="9" fillId="0" borderId="0" xfId="4" applyFont="1" applyAlignment="1">
      <alignment horizontal="left"/>
    </xf>
    <xf numFmtId="0" fontId="9" fillId="0" borderId="0" xfId="4" applyFont="1" applyAlignment="1">
      <alignment horizontal="left" vertical="center"/>
    </xf>
    <xf numFmtId="0" fontId="2" fillId="0" borderId="0" xfId="4" applyAlignment="1">
      <alignment horizontal="center" vertical="center"/>
    </xf>
    <xf numFmtId="0" fontId="5" fillId="0" borderId="72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4" xfId="4" applyFont="1" applyBorder="1" applyAlignment="1">
      <alignment horizontal="center" vertical="center"/>
    </xf>
    <xf numFmtId="0" fontId="8" fillId="5" borderId="0" xfId="4" applyFont="1" applyFill="1" applyAlignment="1">
      <alignment horizontal="center" vertical="center" textRotation="255"/>
    </xf>
    <xf numFmtId="0" fontId="8" fillId="2" borderId="0" xfId="4" applyFont="1" applyFill="1" applyAlignment="1">
      <alignment horizontal="center" vertical="center" textRotation="255"/>
    </xf>
    <xf numFmtId="0" fontId="13" fillId="0" borderId="13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 shrinkToFit="1"/>
    </xf>
    <xf numFmtId="0" fontId="43" fillId="0" borderId="21" xfId="4" applyFont="1" applyBorder="1" applyAlignment="1">
      <alignment horizontal="center" vertical="center"/>
    </xf>
    <xf numFmtId="0" fontId="43" fillId="0" borderId="22" xfId="4" applyFont="1" applyBorder="1" applyAlignment="1">
      <alignment horizontal="center" vertical="center"/>
    </xf>
    <xf numFmtId="0" fontId="2" fillId="0" borderId="29" xfId="4" applyBorder="1" applyAlignment="1">
      <alignment horizontal="center" vertical="center"/>
    </xf>
    <xf numFmtId="0" fontId="10" fillId="0" borderId="105" xfId="4" applyFont="1" applyBorder="1" applyAlignment="1">
      <alignment horizontal="center" vertical="center" shrinkToFit="1"/>
    </xf>
    <xf numFmtId="0" fontId="10" fillId="0" borderId="47" xfId="4" applyFont="1" applyBorder="1" applyAlignment="1">
      <alignment horizontal="center" vertical="center" shrinkToFit="1"/>
    </xf>
    <xf numFmtId="0" fontId="14" fillId="0" borderId="31" xfId="4" applyFont="1" applyBorder="1" applyAlignment="1">
      <alignment horizontal="center" vertical="center" shrinkToFit="1"/>
    </xf>
    <xf numFmtId="0" fontId="14" fillId="0" borderId="29" xfId="4" applyFont="1" applyBorder="1" applyAlignment="1">
      <alignment horizontal="center" vertical="center" shrinkToFit="1"/>
    </xf>
    <xf numFmtId="0" fontId="14" fillId="0" borderId="32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4" fillId="0" borderId="30" xfId="4" applyFont="1" applyBorder="1" applyAlignment="1">
      <alignment horizontal="center" vertical="center" shrinkToFit="1"/>
    </xf>
    <xf numFmtId="0" fontId="10" fillId="0" borderId="40" xfId="4" applyFont="1" applyBorder="1" applyAlignment="1">
      <alignment horizontal="center" vertical="center" shrinkToFit="1"/>
    </xf>
    <xf numFmtId="0" fontId="10" fillId="0" borderId="43" xfId="4" applyFont="1" applyBorder="1" applyAlignment="1">
      <alignment horizontal="center" vertical="center" shrinkToFit="1"/>
    </xf>
    <xf numFmtId="0" fontId="10" fillId="0" borderId="45" xfId="4" applyFont="1" applyBorder="1" applyAlignment="1">
      <alignment horizontal="center" vertical="center" shrinkToFit="1"/>
    </xf>
    <xf numFmtId="0" fontId="5" fillId="0" borderId="12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39" xfId="4" applyFont="1" applyBorder="1" applyAlignment="1">
      <alignment horizontal="center" vertical="center" shrinkToFit="1"/>
    </xf>
    <xf numFmtId="0" fontId="5" fillId="0" borderId="4" xfId="4" applyFont="1" applyBorder="1" applyAlignment="1">
      <alignment horizontal="center" vertical="center" shrinkToFit="1"/>
    </xf>
    <xf numFmtId="0" fontId="5" fillId="0" borderId="30" xfId="4" applyFont="1" applyBorder="1" applyAlignment="1">
      <alignment horizontal="center" vertical="center" shrinkToFit="1"/>
    </xf>
    <xf numFmtId="0" fontId="5" fillId="0" borderId="42" xfId="4" applyFont="1" applyBorder="1" applyAlignment="1">
      <alignment horizontal="center" vertical="center" shrinkToFit="1"/>
    </xf>
    <xf numFmtId="0" fontId="5" fillId="0" borderId="106" xfId="4" applyFont="1" applyBorder="1" applyAlignment="1">
      <alignment horizontal="center" vertical="center" shrinkToFit="1"/>
    </xf>
    <xf numFmtId="0" fontId="5" fillId="0" borderId="107" xfId="4" applyFont="1" applyBorder="1" applyAlignment="1">
      <alignment horizontal="center" vertical="center" shrinkToFit="1"/>
    </xf>
    <xf numFmtId="0" fontId="5" fillId="0" borderId="108" xfId="4" applyFont="1" applyBorder="1" applyAlignment="1">
      <alignment horizontal="center" vertical="center" shrinkToFit="1"/>
    </xf>
    <xf numFmtId="0" fontId="5" fillId="0" borderId="56" xfId="4" applyFont="1" applyBorder="1" applyAlignment="1">
      <alignment horizontal="center" vertical="center" shrinkToFit="1"/>
    </xf>
    <xf numFmtId="0" fontId="5" fillId="0" borderId="29" xfId="4" applyFont="1" applyBorder="1" applyAlignment="1">
      <alignment horizontal="center" vertical="center" shrinkToFit="1"/>
    </xf>
    <xf numFmtId="0" fontId="5" fillId="0" borderId="32" xfId="4" applyFont="1" applyBorder="1" applyAlignment="1">
      <alignment horizontal="center" vertical="center" shrinkToFit="1"/>
    </xf>
    <xf numFmtId="0" fontId="5" fillId="0" borderId="2" xfId="4" applyFont="1" applyBorder="1" applyAlignment="1">
      <alignment horizontal="center" vertical="center" shrinkToFit="1"/>
    </xf>
    <xf numFmtId="0" fontId="5" fillId="0" borderId="1" xfId="4" applyFont="1" applyBorder="1" applyAlignment="1">
      <alignment horizontal="center" vertical="center" shrinkToFit="1"/>
    </xf>
    <xf numFmtId="0" fontId="5" fillId="0" borderId="35" xfId="4" applyFont="1" applyBorder="1" applyAlignment="1">
      <alignment horizontal="center" vertical="center" shrinkToFit="1"/>
    </xf>
    <xf numFmtId="0" fontId="8" fillId="2" borderId="30" xfId="4" applyFont="1" applyFill="1" applyBorder="1" applyAlignment="1">
      <alignment horizontal="center" vertical="center" textRotation="255"/>
    </xf>
    <xf numFmtId="0" fontId="14" fillId="0" borderId="37" xfId="4" applyFont="1" applyBorder="1" applyAlignment="1">
      <alignment horizontal="center" vertical="center" shrinkToFit="1"/>
    </xf>
    <xf numFmtId="0" fontId="14" fillId="0" borderId="28" xfId="4" applyFont="1" applyBorder="1" applyAlignment="1">
      <alignment horizontal="center" vertical="center" shrinkToFit="1"/>
    </xf>
    <xf numFmtId="0" fontId="14" fillId="0" borderId="38" xfId="4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</cellXfs>
  <cellStyles count="13">
    <cellStyle name="通貨 2" xfId="3" xr:uid="{00000000-0005-0000-0000-000000000000}"/>
    <cellStyle name="標準" xfId="0" builtinId="0"/>
    <cellStyle name="標準 2" xfId="1" xr:uid="{00000000-0005-0000-0000-000002000000}"/>
    <cellStyle name="標準 2 2" xfId="6" xr:uid="{00000000-0005-0000-0000-000003000000}"/>
    <cellStyle name="標準 2 3" xfId="11" xr:uid="{B542701D-CEAF-445E-A1BD-38D345D93C8F}"/>
    <cellStyle name="標準 3" xfId="10" xr:uid="{00000000-0005-0000-0000-000004000000}"/>
    <cellStyle name="標準 4" xfId="2" xr:uid="{00000000-0005-0000-0000-000005000000}"/>
    <cellStyle name="標準 5" xfId="4" xr:uid="{00000000-0005-0000-0000-000006000000}"/>
    <cellStyle name="標準 9" xfId="12" xr:uid="{BDA0AA15-02AE-437B-8303-E9E27DA7D795}"/>
    <cellStyle name="標準_コピー速報１" xfId="7" xr:uid="{00000000-0005-0000-0000-000007000000}"/>
    <cellStyle name="標準_速報２" xfId="8" xr:uid="{00000000-0005-0000-0000-000008000000}"/>
    <cellStyle name="標準_速報３" xfId="9" xr:uid="{00000000-0005-0000-0000-000009000000}"/>
    <cellStyle name="標準_速報５－２" xfId="5" xr:uid="{00000000-0005-0000-0000-00000A000000}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254837</xdr:colOff>
      <xdr:row>13</xdr:row>
      <xdr:rowOff>83124</xdr:rowOff>
    </xdr:from>
    <xdr:to>
      <xdr:col>2</xdr:col>
      <xdr:colOff>490161</xdr:colOff>
      <xdr:row>13</xdr:row>
      <xdr:rowOff>318448</xdr:rowOff>
    </xdr:to>
    <xdr:sp macro="" textlink="">
      <xdr:nvSpPr>
        <xdr:cNvPr id="2" name="円/楕円 24">
          <a:extLst>
            <a:ext uri="{FF2B5EF4-FFF2-40B4-BE49-F238E27FC236}">
              <a16:creationId xmlns:a16="http://schemas.microsoft.com/office/drawing/2014/main" id="{5D28D88D-CAB5-413D-844B-A365E5316B68}"/>
            </a:ext>
          </a:extLst>
        </xdr:cNvPr>
        <xdr:cNvSpPr/>
      </xdr:nvSpPr>
      <xdr:spPr>
        <a:xfrm>
          <a:off x="1721687" y="4912299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254837</xdr:colOff>
      <xdr:row>15</xdr:row>
      <xdr:rowOff>83537</xdr:rowOff>
    </xdr:from>
    <xdr:to>
      <xdr:col>1</xdr:col>
      <xdr:colOff>490161</xdr:colOff>
      <xdr:row>15</xdr:row>
      <xdr:rowOff>318861</xdr:rowOff>
    </xdr:to>
    <xdr:sp macro="" textlink="">
      <xdr:nvSpPr>
        <xdr:cNvPr id="3" name="円/楕円 24">
          <a:extLst>
            <a:ext uri="{FF2B5EF4-FFF2-40B4-BE49-F238E27FC236}">
              <a16:creationId xmlns:a16="http://schemas.microsoft.com/office/drawing/2014/main" id="{22CCC66F-DEC5-4F49-B2BE-88209A4CD6F9}"/>
            </a:ext>
          </a:extLst>
        </xdr:cNvPr>
        <xdr:cNvSpPr/>
      </xdr:nvSpPr>
      <xdr:spPr>
        <a:xfrm>
          <a:off x="988262" y="5674712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253180</xdr:colOff>
      <xdr:row>16</xdr:row>
      <xdr:rowOff>82001</xdr:rowOff>
    </xdr:from>
    <xdr:to>
      <xdr:col>2</xdr:col>
      <xdr:colOff>488504</xdr:colOff>
      <xdr:row>16</xdr:row>
      <xdr:rowOff>317325</xdr:rowOff>
    </xdr:to>
    <xdr:sp macro="" textlink="">
      <xdr:nvSpPr>
        <xdr:cNvPr id="4" name="円/楕円 24">
          <a:extLst>
            <a:ext uri="{FF2B5EF4-FFF2-40B4-BE49-F238E27FC236}">
              <a16:creationId xmlns:a16="http://schemas.microsoft.com/office/drawing/2014/main" id="{3D6B899B-8EBA-45AD-B9F4-77A30A15757A}"/>
            </a:ext>
          </a:extLst>
        </xdr:cNvPr>
        <xdr:cNvSpPr/>
      </xdr:nvSpPr>
      <xdr:spPr>
        <a:xfrm>
          <a:off x="1720030" y="6054176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183458</xdr:colOff>
      <xdr:row>14</xdr:row>
      <xdr:rowOff>49971</xdr:rowOff>
    </xdr:from>
    <xdr:to>
      <xdr:col>3</xdr:col>
      <xdr:colOff>553252</xdr:colOff>
      <xdr:row>14</xdr:row>
      <xdr:rowOff>307706</xdr:rowOff>
    </xdr:to>
    <xdr:sp macro="" textlink="">
      <xdr:nvSpPr>
        <xdr:cNvPr id="5" name="二等辺三角形 32">
          <a:extLst>
            <a:ext uri="{FF2B5EF4-FFF2-40B4-BE49-F238E27FC236}">
              <a16:creationId xmlns:a16="http://schemas.microsoft.com/office/drawing/2014/main" id="{62C8D15B-11A3-4A25-BEB0-3E40920E8368}"/>
            </a:ext>
          </a:extLst>
        </xdr:cNvPr>
        <xdr:cNvSpPr/>
      </xdr:nvSpPr>
      <xdr:spPr>
        <a:xfrm>
          <a:off x="2383733" y="5260146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182218</xdr:colOff>
      <xdr:row>16</xdr:row>
      <xdr:rowOff>34646</xdr:rowOff>
    </xdr:from>
    <xdr:to>
      <xdr:col>1</xdr:col>
      <xdr:colOff>552012</xdr:colOff>
      <xdr:row>16</xdr:row>
      <xdr:rowOff>292381</xdr:rowOff>
    </xdr:to>
    <xdr:sp macro="" textlink="">
      <xdr:nvSpPr>
        <xdr:cNvPr id="6" name="二等辺三角形 32">
          <a:extLst>
            <a:ext uri="{FF2B5EF4-FFF2-40B4-BE49-F238E27FC236}">
              <a16:creationId xmlns:a16="http://schemas.microsoft.com/office/drawing/2014/main" id="{0A146840-DDF4-4B6B-87EA-7FF487D809CA}"/>
            </a:ext>
          </a:extLst>
        </xdr:cNvPr>
        <xdr:cNvSpPr/>
      </xdr:nvSpPr>
      <xdr:spPr>
        <a:xfrm>
          <a:off x="915643" y="6006821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194640</xdr:colOff>
      <xdr:row>14</xdr:row>
      <xdr:rowOff>45730</xdr:rowOff>
    </xdr:from>
    <xdr:to>
      <xdr:col>1</xdr:col>
      <xdr:colOff>562777</xdr:colOff>
      <xdr:row>14</xdr:row>
      <xdr:rowOff>303465</xdr:rowOff>
    </xdr:to>
    <xdr:sp macro="" textlink="">
      <xdr:nvSpPr>
        <xdr:cNvPr id="7" name="二等辺三角形 32">
          <a:extLst>
            <a:ext uri="{FF2B5EF4-FFF2-40B4-BE49-F238E27FC236}">
              <a16:creationId xmlns:a16="http://schemas.microsoft.com/office/drawing/2014/main" id="{074E4497-B37F-4AB6-84BD-1BB7C4609D74}"/>
            </a:ext>
          </a:extLst>
        </xdr:cNvPr>
        <xdr:cNvSpPr/>
      </xdr:nvSpPr>
      <xdr:spPr>
        <a:xfrm>
          <a:off x="928065" y="5255905"/>
          <a:ext cx="368137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188842</xdr:colOff>
      <xdr:row>13</xdr:row>
      <xdr:rowOff>57326</xdr:rowOff>
    </xdr:from>
    <xdr:to>
      <xdr:col>3</xdr:col>
      <xdr:colOff>558636</xdr:colOff>
      <xdr:row>13</xdr:row>
      <xdr:rowOff>315061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C2B58E64-B1B6-4538-B1DD-B1B49471714E}"/>
            </a:ext>
          </a:extLst>
        </xdr:cNvPr>
        <xdr:cNvSpPr/>
      </xdr:nvSpPr>
      <xdr:spPr>
        <a:xfrm>
          <a:off x="2389117" y="4886501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180145</xdr:colOff>
      <xdr:row>14</xdr:row>
      <xdr:rowOff>46973</xdr:rowOff>
    </xdr:from>
    <xdr:to>
      <xdr:col>4</xdr:col>
      <xdr:colOff>548283</xdr:colOff>
      <xdr:row>14</xdr:row>
      <xdr:rowOff>304708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ABAD0022-B35D-4B98-881D-BAA89F37964D}"/>
            </a:ext>
          </a:extLst>
        </xdr:cNvPr>
        <xdr:cNvSpPr/>
      </xdr:nvSpPr>
      <xdr:spPr>
        <a:xfrm>
          <a:off x="3113845" y="5257148"/>
          <a:ext cx="368138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249453</xdr:colOff>
      <xdr:row>15</xdr:row>
      <xdr:rowOff>81468</xdr:rowOff>
    </xdr:from>
    <xdr:to>
      <xdr:col>2</xdr:col>
      <xdr:colOff>484777</xdr:colOff>
      <xdr:row>15</xdr:row>
      <xdr:rowOff>316792</xdr:rowOff>
    </xdr:to>
    <xdr:sp macro="" textlink="">
      <xdr:nvSpPr>
        <xdr:cNvPr id="10" name="円/楕円 24">
          <a:extLst>
            <a:ext uri="{FF2B5EF4-FFF2-40B4-BE49-F238E27FC236}">
              <a16:creationId xmlns:a16="http://schemas.microsoft.com/office/drawing/2014/main" id="{067F2CDB-0D70-4845-A5A2-70D8D5A89A9D}"/>
            </a:ext>
          </a:extLst>
        </xdr:cNvPr>
        <xdr:cNvSpPr/>
      </xdr:nvSpPr>
      <xdr:spPr>
        <a:xfrm>
          <a:off x="1716303" y="5672643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260220</xdr:colOff>
      <xdr:row>13</xdr:row>
      <xdr:rowOff>88627</xdr:rowOff>
    </xdr:from>
    <xdr:to>
      <xdr:col>4</xdr:col>
      <xdr:colOff>495544</xdr:colOff>
      <xdr:row>13</xdr:row>
      <xdr:rowOff>323951</xdr:rowOff>
    </xdr:to>
    <xdr:sp macro="" textlink="">
      <xdr:nvSpPr>
        <xdr:cNvPr id="11" name="円/楕円 24">
          <a:extLst>
            <a:ext uri="{FF2B5EF4-FFF2-40B4-BE49-F238E27FC236}">
              <a16:creationId xmlns:a16="http://schemas.microsoft.com/office/drawing/2014/main" id="{5C70FEFD-C338-4F97-9B2B-307C4B3A8D0F}"/>
            </a:ext>
          </a:extLst>
        </xdr:cNvPr>
        <xdr:cNvSpPr/>
      </xdr:nvSpPr>
      <xdr:spPr>
        <a:xfrm>
          <a:off x="3193920" y="4917802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269745</xdr:colOff>
      <xdr:row>15</xdr:row>
      <xdr:rowOff>83657</xdr:rowOff>
    </xdr:from>
    <xdr:to>
      <xdr:col>4</xdr:col>
      <xdr:colOff>503413</xdr:colOff>
      <xdr:row>15</xdr:row>
      <xdr:rowOff>318981</xdr:rowOff>
    </xdr:to>
    <xdr:sp macro="" textlink="">
      <xdr:nvSpPr>
        <xdr:cNvPr id="12" name="円/楕円 24">
          <a:extLst>
            <a:ext uri="{FF2B5EF4-FFF2-40B4-BE49-F238E27FC236}">
              <a16:creationId xmlns:a16="http://schemas.microsoft.com/office/drawing/2014/main" id="{0C1E9AC7-9387-4030-8CBB-69C4657913D4}"/>
            </a:ext>
          </a:extLst>
        </xdr:cNvPr>
        <xdr:cNvSpPr/>
      </xdr:nvSpPr>
      <xdr:spPr>
        <a:xfrm>
          <a:off x="3203445" y="5674832"/>
          <a:ext cx="233668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184288</xdr:colOff>
      <xdr:row>16</xdr:row>
      <xdr:rowOff>70261</xdr:rowOff>
    </xdr:from>
    <xdr:to>
      <xdr:col>3</xdr:col>
      <xdr:colOff>552425</xdr:colOff>
      <xdr:row>16</xdr:row>
      <xdr:rowOff>327996</xdr:rowOff>
    </xdr:to>
    <xdr:sp macro="" textlink="">
      <xdr:nvSpPr>
        <xdr:cNvPr id="13" name="二等辺三角形 32">
          <a:extLst>
            <a:ext uri="{FF2B5EF4-FFF2-40B4-BE49-F238E27FC236}">
              <a16:creationId xmlns:a16="http://schemas.microsoft.com/office/drawing/2014/main" id="{BA554401-3D08-414C-B3AB-3EE5335931FE}"/>
            </a:ext>
          </a:extLst>
        </xdr:cNvPr>
        <xdr:cNvSpPr/>
      </xdr:nvSpPr>
      <xdr:spPr>
        <a:xfrm>
          <a:off x="2384563" y="6042436"/>
          <a:ext cx="368137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188842</xdr:colOff>
      <xdr:row>8</xdr:row>
      <xdr:rowOff>57009</xdr:rowOff>
    </xdr:from>
    <xdr:to>
      <xdr:col>3</xdr:col>
      <xdr:colOff>556980</xdr:colOff>
      <xdr:row>8</xdr:row>
      <xdr:rowOff>314744</xdr:rowOff>
    </xdr:to>
    <xdr:sp macro="" textlink="">
      <xdr:nvSpPr>
        <xdr:cNvPr id="14" name="二等辺三角形 32">
          <a:extLst>
            <a:ext uri="{FF2B5EF4-FFF2-40B4-BE49-F238E27FC236}">
              <a16:creationId xmlns:a16="http://schemas.microsoft.com/office/drawing/2014/main" id="{13655482-649D-4C6E-8913-E0264A88682D}"/>
            </a:ext>
          </a:extLst>
        </xdr:cNvPr>
        <xdr:cNvSpPr/>
      </xdr:nvSpPr>
      <xdr:spPr>
        <a:xfrm>
          <a:off x="2389117" y="2981184"/>
          <a:ext cx="368138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190085</xdr:colOff>
      <xdr:row>7</xdr:row>
      <xdr:rowOff>56181</xdr:rowOff>
    </xdr:from>
    <xdr:to>
      <xdr:col>1</xdr:col>
      <xdr:colOff>558223</xdr:colOff>
      <xdr:row>7</xdr:row>
      <xdr:rowOff>313916</xdr:rowOff>
    </xdr:to>
    <xdr:sp macro="" textlink="">
      <xdr:nvSpPr>
        <xdr:cNvPr id="15" name="二等辺三角形 32">
          <a:extLst>
            <a:ext uri="{FF2B5EF4-FFF2-40B4-BE49-F238E27FC236}">
              <a16:creationId xmlns:a16="http://schemas.microsoft.com/office/drawing/2014/main" id="{A2E26EA0-F35D-41E3-BCF8-862289D9ACC6}"/>
            </a:ext>
          </a:extLst>
        </xdr:cNvPr>
        <xdr:cNvSpPr/>
      </xdr:nvSpPr>
      <xdr:spPr>
        <a:xfrm>
          <a:off x="923510" y="2599356"/>
          <a:ext cx="368138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342485</xdr:colOff>
      <xdr:row>6</xdr:row>
      <xdr:rowOff>77302</xdr:rowOff>
    </xdr:from>
    <xdr:to>
      <xdr:col>13</xdr:col>
      <xdr:colOff>24822</xdr:colOff>
      <xdr:row>6</xdr:row>
      <xdr:rowOff>335037</xdr:rowOff>
    </xdr:to>
    <xdr:sp macro="" textlink="">
      <xdr:nvSpPr>
        <xdr:cNvPr id="16" name="二等辺三角形 32">
          <a:extLst>
            <a:ext uri="{FF2B5EF4-FFF2-40B4-BE49-F238E27FC236}">
              <a16:creationId xmlns:a16="http://schemas.microsoft.com/office/drawing/2014/main" id="{D161BAE8-B6EF-4329-A700-0497570DF4CE}"/>
            </a:ext>
          </a:extLst>
        </xdr:cNvPr>
        <xdr:cNvSpPr/>
      </xdr:nvSpPr>
      <xdr:spPr>
        <a:xfrm>
          <a:off x="9095960" y="2239477"/>
          <a:ext cx="368137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184701</xdr:colOff>
      <xdr:row>8</xdr:row>
      <xdr:rowOff>53698</xdr:rowOff>
    </xdr:from>
    <xdr:to>
      <xdr:col>1</xdr:col>
      <xdr:colOff>554495</xdr:colOff>
      <xdr:row>8</xdr:row>
      <xdr:rowOff>311433</xdr:rowOff>
    </xdr:to>
    <xdr:sp macro="" textlink="">
      <xdr:nvSpPr>
        <xdr:cNvPr id="17" name="二等辺三角形 32">
          <a:extLst>
            <a:ext uri="{FF2B5EF4-FFF2-40B4-BE49-F238E27FC236}">
              <a16:creationId xmlns:a16="http://schemas.microsoft.com/office/drawing/2014/main" id="{F172A43F-B522-4EBD-B924-7F81D6F4B993}"/>
            </a:ext>
          </a:extLst>
        </xdr:cNvPr>
        <xdr:cNvSpPr/>
      </xdr:nvSpPr>
      <xdr:spPr>
        <a:xfrm>
          <a:off x="918126" y="2977873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188429</xdr:colOff>
      <xdr:row>8</xdr:row>
      <xdr:rowOff>54112</xdr:rowOff>
    </xdr:from>
    <xdr:to>
      <xdr:col>2</xdr:col>
      <xdr:colOff>556566</xdr:colOff>
      <xdr:row>8</xdr:row>
      <xdr:rowOff>311847</xdr:rowOff>
    </xdr:to>
    <xdr:sp macro="" textlink="">
      <xdr:nvSpPr>
        <xdr:cNvPr id="18" name="二等辺三角形 32">
          <a:extLst>
            <a:ext uri="{FF2B5EF4-FFF2-40B4-BE49-F238E27FC236}">
              <a16:creationId xmlns:a16="http://schemas.microsoft.com/office/drawing/2014/main" id="{29B07932-A908-4815-A4C4-A8B9340F6FF1}"/>
            </a:ext>
          </a:extLst>
        </xdr:cNvPr>
        <xdr:cNvSpPr/>
      </xdr:nvSpPr>
      <xdr:spPr>
        <a:xfrm>
          <a:off x="1655279" y="2978287"/>
          <a:ext cx="368137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326896</xdr:colOff>
      <xdr:row>4</xdr:row>
      <xdr:rowOff>171334</xdr:rowOff>
    </xdr:from>
    <xdr:to>
      <xdr:col>12</xdr:col>
      <xdr:colOff>562220</xdr:colOff>
      <xdr:row>5</xdr:row>
      <xdr:rowOff>25658</xdr:rowOff>
    </xdr:to>
    <xdr:sp macro="" textlink="">
      <xdr:nvSpPr>
        <xdr:cNvPr id="19" name="円/楕円 24">
          <a:extLst>
            <a:ext uri="{FF2B5EF4-FFF2-40B4-BE49-F238E27FC236}">
              <a16:creationId xmlns:a16="http://schemas.microsoft.com/office/drawing/2014/main" id="{54F14534-5999-4FFC-9C0D-98FDCCE6200D}"/>
            </a:ext>
          </a:extLst>
        </xdr:cNvPr>
        <xdr:cNvSpPr/>
      </xdr:nvSpPr>
      <xdr:spPr>
        <a:xfrm>
          <a:off x="9080371" y="1571509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252766</xdr:colOff>
      <xdr:row>5</xdr:row>
      <xdr:rowOff>86437</xdr:rowOff>
    </xdr:from>
    <xdr:to>
      <xdr:col>3</xdr:col>
      <xdr:colOff>488090</xdr:colOff>
      <xdr:row>5</xdr:row>
      <xdr:rowOff>321761</xdr:rowOff>
    </xdr:to>
    <xdr:sp macro="" textlink="">
      <xdr:nvSpPr>
        <xdr:cNvPr id="20" name="円/楕円 24">
          <a:extLst>
            <a:ext uri="{FF2B5EF4-FFF2-40B4-BE49-F238E27FC236}">
              <a16:creationId xmlns:a16="http://schemas.microsoft.com/office/drawing/2014/main" id="{E2E2037C-1BF1-4F4C-9A60-BC9796A11982}"/>
            </a:ext>
          </a:extLst>
        </xdr:cNvPr>
        <xdr:cNvSpPr/>
      </xdr:nvSpPr>
      <xdr:spPr>
        <a:xfrm>
          <a:off x="2453041" y="1867612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250695</xdr:colOff>
      <xdr:row>5</xdr:row>
      <xdr:rowOff>84782</xdr:rowOff>
    </xdr:from>
    <xdr:to>
      <xdr:col>4</xdr:col>
      <xdr:colOff>486019</xdr:colOff>
      <xdr:row>5</xdr:row>
      <xdr:rowOff>320106</xdr:rowOff>
    </xdr:to>
    <xdr:sp macro="" textlink="">
      <xdr:nvSpPr>
        <xdr:cNvPr id="21" name="円/楕円 24">
          <a:extLst>
            <a:ext uri="{FF2B5EF4-FFF2-40B4-BE49-F238E27FC236}">
              <a16:creationId xmlns:a16="http://schemas.microsoft.com/office/drawing/2014/main" id="{8361AB41-3BC0-4BCD-8C4B-D4DAF8E1FA7D}"/>
            </a:ext>
          </a:extLst>
        </xdr:cNvPr>
        <xdr:cNvSpPr/>
      </xdr:nvSpPr>
      <xdr:spPr>
        <a:xfrm>
          <a:off x="3184395" y="1865957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258565</xdr:colOff>
      <xdr:row>6</xdr:row>
      <xdr:rowOff>72771</xdr:rowOff>
    </xdr:from>
    <xdr:to>
      <xdr:col>4</xdr:col>
      <xdr:colOff>493889</xdr:colOff>
      <xdr:row>6</xdr:row>
      <xdr:rowOff>308095</xdr:rowOff>
    </xdr:to>
    <xdr:sp macro="" textlink="">
      <xdr:nvSpPr>
        <xdr:cNvPr id="22" name="円/楕円 24">
          <a:extLst>
            <a:ext uri="{FF2B5EF4-FFF2-40B4-BE49-F238E27FC236}">
              <a16:creationId xmlns:a16="http://schemas.microsoft.com/office/drawing/2014/main" id="{F42A6047-B7DF-4B7B-9603-1ADE3BC6DFE9}"/>
            </a:ext>
          </a:extLst>
        </xdr:cNvPr>
        <xdr:cNvSpPr/>
      </xdr:nvSpPr>
      <xdr:spPr>
        <a:xfrm>
          <a:off x="3192265" y="2234946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245726</xdr:colOff>
      <xdr:row>6</xdr:row>
      <xdr:rowOff>84781</xdr:rowOff>
    </xdr:from>
    <xdr:to>
      <xdr:col>1</xdr:col>
      <xdr:colOff>481050</xdr:colOff>
      <xdr:row>6</xdr:row>
      <xdr:rowOff>320105</xdr:rowOff>
    </xdr:to>
    <xdr:sp macro="" textlink="">
      <xdr:nvSpPr>
        <xdr:cNvPr id="23" name="円/楕円 24">
          <a:extLst>
            <a:ext uri="{FF2B5EF4-FFF2-40B4-BE49-F238E27FC236}">
              <a16:creationId xmlns:a16="http://schemas.microsoft.com/office/drawing/2014/main" id="{F0CD8080-745F-4695-A7C9-5E3194B56F2E}"/>
            </a:ext>
          </a:extLst>
        </xdr:cNvPr>
        <xdr:cNvSpPr/>
      </xdr:nvSpPr>
      <xdr:spPr>
        <a:xfrm>
          <a:off x="979151" y="2246956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251524</xdr:colOff>
      <xdr:row>7</xdr:row>
      <xdr:rowOff>75670</xdr:rowOff>
    </xdr:from>
    <xdr:to>
      <xdr:col>4</xdr:col>
      <xdr:colOff>486848</xdr:colOff>
      <xdr:row>7</xdr:row>
      <xdr:rowOff>310994</xdr:rowOff>
    </xdr:to>
    <xdr:sp macro="" textlink="">
      <xdr:nvSpPr>
        <xdr:cNvPr id="24" name="円/楕円 24">
          <a:extLst>
            <a:ext uri="{FF2B5EF4-FFF2-40B4-BE49-F238E27FC236}">
              <a16:creationId xmlns:a16="http://schemas.microsoft.com/office/drawing/2014/main" id="{4901B596-5879-4BAA-8758-0712ABAF2DBB}"/>
            </a:ext>
          </a:extLst>
        </xdr:cNvPr>
        <xdr:cNvSpPr/>
      </xdr:nvSpPr>
      <xdr:spPr>
        <a:xfrm>
          <a:off x="3185224" y="2618845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185530</xdr:colOff>
      <xdr:row>5</xdr:row>
      <xdr:rowOff>49557</xdr:rowOff>
    </xdr:from>
    <xdr:to>
      <xdr:col>2</xdr:col>
      <xdr:colOff>553668</xdr:colOff>
      <xdr:row>5</xdr:row>
      <xdr:rowOff>307292</xdr:rowOff>
    </xdr:to>
    <xdr:sp macro="" textlink="">
      <xdr:nvSpPr>
        <xdr:cNvPr id="25" name="二等辺三角形 32">
          <a:extLst>
            <a:ext uri="{FF2B5EF4-FFF2-40B4-BE49-F238E27FC236}">
              <a16:creationId xmlns:a16="http://schemas.microsoft.com/office/drawing/2014/main" id="{7FB8A832-4325-42DE-8B93-42D50D9B580A}"/>
            </a:ext>
          </a:extLst>
        </xdr:cNvPr>
        <xdr:cNvSpPr/>
      </xdr:nvSpPr>
      <xdr:spPr>
        <a:xfrm>
          <a:off x="1652380" y="1830732"/>
          <a:ext cx="368138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224873</xdr:colOff>
      <xdr:row>6</xdr:row>
      <xdr:rowOff>57978</xdr:rowOff>
    </xdr:from>
    <xdr:to>
      <xdr:col>3</xdr:col>
      <xdr:colOff>512873</xdr:colOff>
      <xdr:row>6</xdr:row>
      <xdr:rowOff>345978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CAA4DF3-3238-43B2-8473-4C6CD9C99E93}"/>
            </a:ext>
          </a:extLst>
        </xdr:cNvPr>
        <xdr:cNvSpPr/>
      </xdr:nvSpPr>
      <xdr:spPr>
        <a:xfrm>
          <a:off x="2425148" y="2220153"/>
          <a:ext cx="288000" cy="28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226944</xdr:colOff>
      <xdr:row>7</xdr:row>
      <xdr:rowOff>44726</xdr:rowOff>
    </xdr:from>
    <xdr:to>
      <xdr:col>2</xdr:col>
      <xdr:colOff>514944</xdr:colOff>
      <xdr:row>7</xdr:row>
      <xdr:rowOff>332726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6486444-948A-4F00-9EC5-43124C651ACE}"/>
            </a:ext>
          </a:extLst>
        </xdr:cNvPr>
        <xdr:cNvSpPr/>
      </xdr:nvSpPr>
      <xdr:spPr>
        <a:xfrm>
          <a:off x="1693794" y="2587901"/>
          <a:ext cx="288000" cy="28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315981</xdr:colOff>
      <xdr:row>11</xdr:row>
      <xdr:rowOff>180975</xdr:rowOff>
    </xdr:from>
    <xdr:to>
      <xdr:col>12</xdr:col>
      <xdr:colOff>602325</xdr:colOff>
      <xdr:row>12</xdr:row>
      <xdr:rowOff>87975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D53506D1-D68E-416B-8778-F49D6E51DB3C}"/>
            </a:ext>
          </a:extLst>
        </xdr:cNvPr>
        <xdr:cNvSpPr/>
      </xdr:nvSpPr>
      <xdr:spPr>
        <a:xfrm>
          <a:off x="9069456" y="4248150"/>
          <a:ext cx="286344" cy="28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304800</xdr:colOff>
      <xdr:row>13</xdr:row>
      <xdr:rowOff>38100</xdr:rowOff>
    </xdr:from>
    <xdr:to>
      <xdr:col>12</xdr:col>
      <xdr:colOff>592800</xdr:colOff>
      <xdr:row>13</xdr:row>
      <xdr:rowOff>326100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EE879E2E-C525-4745-84FD-15E9730C34CC}"/>
            </a:ext>
          </a:extLst>
        </xdr:cNvPr>
        <xdr:cNvSpPr/>
      </xdr:nvSpPr>
      <xdr:spPr>
        <a:xfrm>
          <a:off x="9058275" y="4867275"/>
          <a:ext cx="288000" cy="28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195262</xdr:colOff>
      <xdr:row>13</xdr:row>
      <xdr:rowOff>35059</xdr:rowOff>
    </xdr:from>
    <xdr:to>
      <xdr:col>4</xdr:col>
      <xdr:colOff>565056</xdr:colOff>
      <xdr:row>13</xdr:row>
      <xdr:rowOff>292794</xdr:rowOff>
    </xdr:to>
    <xdr:sp macro="" textlink="">
      <xdr:nvSpPr>
        <xdr:cNvPr id="2" name="二等辺三角形 32">
          <a:extLst>
            <a:ext uri="{FF2B5EF4-FFF2-40B4-BE49-F238E27FC236}">
              <a16:creationId xmlns:a16="http://schemas.microsoft.com/office/drawing/2014/main" id="{3CDD1FE4-31E2-4CD4-92B6-71D5B285E3B9}"/>
            </a:ext>
          </a:extLst>
        </xdr:cNvPr>
        <xdr:cNvSpPr/>
      </xdr:nvSpPr>
      <xdr:spPr>
        <a:xfrm>
          <a:off x="3128962" y="4864234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243447</xdr:colOff>
      <xdr:row>14</xdr:row>
      <xdr:rowOff>80962</xdr:rowOff>
    </xdr:from>
    <xdr:to>
      <xdr:col>1</xdr:col>
      <xdr:colOff>478771</xdr:colOff>
      <xdr:row>14</xdr:row>
      <xdr:rowOff>316286</xdr:rowOff>
    </xdr:to>
    <xdr:sp macro="" textlink="">
      <xdr:nvSpPr>
        <xdr:cNvPr id="3" name="円/楕円 24">
          <a:extLst>
            <a:ext uri="{FF2B5EF4-FFF2-40B4-BE49-F238E27FC236}">
              <a16:creationId xmlns:a16="http://schemas.microsoft.com/office/drawing/2014/main" id="{AA0FC1E2-927F-4054-B986-CEE474A7D55E}"/>
            </a:ext>
          </a:extLst>
        </xdr:cNvPr>
        <xdr:cNvSpPr/>
      </xdr:nvSpPr>
      <xdr:spPr>
        <a:xfrm>
          <a:off x="976872" y="5291137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257735</xdr:colOff>
      <xdr:row>5</xdr:row>
      <xdr:rowOff>76200</xdr:rowOff>
    </xdr:from>
    <xdr:to>
      <xdr:col>3</xdr:col>
      <xdr:colOff>493059</xdr:colOff>
      <xdr:row>5</xdr:row>
      <xdr:rowOff>311524</xdr:rowOff>
    </xdr:to>
    <xdr:sp macro="" textlink="">
      <xdr:nvSpPr>
        <xdr:cNvPr id="4" name="円/楕円 24">
          <a:extLst>
            <a:ext uri="{FF2B5EF4-FFF2-40B4-BE49-F238E27FC236}">
              <a16:creationId xmlns:a16="http://schemas.microsoft.com/office/drawing/2014/main" id="{D292AD47-F308-48BD-BFA7-861873343E94}"/>
            </a:ext>
          </a:extLst>
        </xdr:cNvPr>
        <xdr:cNvSpPr/>
      </xdr:nvSpPr>
      <xdr:spPr>
        <a:xfrm>
          <a:off x="2458010" y="1857375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190500</xdr:colOff>
      <xdr:row>7</xdr:row>
      <xdr:rowOff>63953</xdr:rowOff>
    </xdr:from>
    <xdr:to>
      <xdr:col>2</xdr:col>
      <xdr:colOff>560294</xdr:colOff>
      <xdr:row>7</xdr:row>
      <xdr:rowOff>321688</xdr:rowOff>
    </xdr:to>
    <xdr:sp macro="" textlink="">
      <xdr:nvSpPr>
        <xdr:cNvPr id="5" name="二等辺三角形 32">
          <a:extLst>
            <a:ext uri="{FF2B5EF4-FFF2-40B4-BE49-F238E27FC236}">
              <a16:creationId xmlns:a16="http://schemas.microsoft.com/office/drawing/2014/main" id="{21D8D223-3FFB-4053-97D7-341D9CF89A20}"/>
            </a:ext>
          </a:extLst>
        </xdr:cNvPr>
        <xdr:cNvSpPr/>
      </xdr:nvSpPr>
      <xdr:spPr>
        <a:xfrm>
          <a:off x="1657350" y="2607128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272143</xdr:colOff>
      <xdr:row>16</xdr:row>
      <xdr:rowOff>84364</xdr:rowOff>
    </xdr:from>
    <xdr:to>
      <xdr:col>2</xdr:col>
      <xdr:colOff>507467</xdr:colOff>
      <xdr:row>16</xdr:row>
      <xdr:rowOff>319688</xdr:rowOff>
    </xdr:to>
    <xdr:sp macro="" textlink="">
      <xdr:nvSpPr>
        <xdr:cNvPr id="6" name="円/楕円 24">
          <a:extLst>
            <a:ext uri="{FF2B5EF4-FFF2-40B4-BE49-F238E27FC236}">
              <a16:creationId xmlns:a16="http://schemas.microsoft.com/office/drawing/2014/main" id="{B58BD4CA-1916-4865-808D-FC82A408EA53}"/>
            </a:ext>
          </a:extLst>
        </xdr:cNvPr>
        <xdr:cNvSpPr/>
      </xdr:nvSpPr>
      <xdr:spPr>
        <a:xfrm>
          <a:off x="1738993" y="6056539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180975</xdr:colOff>
      <xdr:row>13</xdr:row>
      <xdr:rowOff>40141</xdr:rowOff>
    </xdr:from>
    <xdr:to>
      <xdr:col>3</xdr:col>
      <xdr:colOff>550769</xdr:colOff>
      <xdr:row>13</xdr:row>
      <xdr:rowOff>297876</xdr:rowOff>
    </xdr:to>
    <xdr:sp macro="" textlink="">
      <xdr:nvSpPr>
        <xdr:cNvPr id="7" name="二等辺三角形 32">
          <a:extLst>
            <a:ext uri="{FF2B5EF4-FFF2-40B4-BE49-F238E27FC236}">
              <a16:creationId xmlns:a16="http://schemas.microsoft.com/office/drawing/2014/main" id="{2F9FFFBE-F9A4-49C9-B172-F0CB7BB97C51}"/>
            </a:ext>
          </a:extLst>
        </xdr:cNvPr>
        <xdr:cNvSpPr/>
      </xdr:nvSpPr>
      <xdr:spPr>
        <a:xfrm>
          <a:off x="2381250" y="4869316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224518</xdr:colOff>
      <xdr:row>8</xdr:row>
      <xdr:rowOff>89126</xdr:rowOff>
    </xdr:from>
    <xdr:to>
      <xdr:col>2</xdr:col>
      <xdr:colOff>459842</xdr:colOff>
      <xdr:row>8</xdr:row>
      <xdr:rowOff>324450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CE1BD2A8-61B7-44A9-A6E2-C94A596D43D2}"/>
            </a:ext>
          </a:extLst>
        </xdr:cNvPr>
        <xdr:cNvSpPr/>
      </xdr:nvSpPr>
      <xdr:spPr>
        <a:xfrm>
          <a:off x="1691368" y="3013301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180975</xdr:colOff>
      <xdr:row>7</xdr:row>
      <xdr:rowOff>54428</xdr:rowOff>
    </xdr:from>
    <xdr:to>
      <xdr:col>4</xdr:col>
      <xdr:colOff>550769</xdr:colOff>
      <xdr:row>7</xdr:row>
      <xdr:rowOff>312163</xdr:rowOff>
    </xdr:to>
    <xdr:sp macro="" textlink="">
      <xdr:nvSpPr>
        <xdr:cNvPr id="9" name="二等辺三角形 32">
          <a:extLst>
            <a:ext uri="{FF2B5EF4-FFF2-40B4-BE49-F238E27FC236}">
              <a16:creationId xmlns:a16="http://schemas.microsoft.com/office/drawing/2014/main" id="{5C4451AD-E090-4A42-AF1D-75CE6D5D14DA}"/>
            </a:ext>
          </a:extLst>
        </xdr:cNvPr>
        <xdr:cNvSpPr/>
      </xdr:nvSpPr>
      <xdr:spPr>
        <a:xfrm>
          <a:off x="3114675" y="2597603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267260</xdr:colOff>
      <xdr:row>8</xdr:row>
      <xdr:rowOff>57150</xdr:rowOff>
    </xdr:from>
    <xdr:to>
      <xdr:col>3</xdr:col>
      <xdr:colOff>502584</xdr:colOff>
      <xdr:row>8</xdr:row>
      <xdr:rowOff>292474</xdr:rowOff>
    </xdr:to>
    <xdr:sp macro="" textlink="">
      <xdr:nvSpPr>
        <xdr:cNvPr id="10" name="円/楕円 24">
          <a:extLst>
            <a:ext uri="{FF2B5EF4-FFF2-40B4-BE49-F238E27FC236}">
              <a16:creationId xmlns:a16="http://schemas.microsoft.com/office/drawing/2014/main" id="{1854B4A6-0DEE-4E49-B57B-2743D51E20E9}"/>
            </a:ext>
          </a:extLst>
        </xdr:cNvPr>
        <xdr:cNvSpPr/>
      </xdr:nvSpPr>
      <xdr:spPr>
        <a:xfrm>
          <a:off x="2467535" y="2981325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171450</xdr:colOff>
      <xdr:row>6</xdr:row>
      <xdr:rowOff>39821</xdr:rowOff>
    </xdr:from>
    <xdr:to>
      <xdr:col>4</xdr:col>
      <xdr:colOff>541244</xdr:colOff>
      <xdr:row>6</xdr:row>
      <xdr:rowOff>297556</xdr:rowOff>
    </xdr:to>
    <xdr:sp macro="" textlink="">
      <xdr:nvSpPr>
        <xdr:cNvPr id="11" name="二等辺三角形 32">
          <a:extLst>
            <a:ext uri="{FF2B5EF4-FFF2-40B4-BE49-F238E27FC236}">
              <a16:creationId xmlns:a16="http://schemas.microsoft.com/office/drawing/2014/main" id="{901C7E66-353D-47DD-AB10-FD195C308CF2}"/>
            </a:ext>
          </a:extLst>
        </xdr:cNvPr>
        <xdr:cNvSpPr/>
      </xdr:nvSpPr>
      <xdr:spPr>
        <a:xfrm>
          <a:off x="3105150" y="2201996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243568</xdr:colOff>
      <xdr:row>14</xdr:row>
      <xdr:rowOff>80962</xdr:rowOff>
    </xdr:from>
    <xdr:to>
      <xdr:col>3</xdr:col>
      <xdr:colOff>478892</xdr:colOff>
      <xdr:row>14</xdr:row>
      <xdr:rowOff>316286</xdr:rowOff>
    </xdr:to>
    <xdr:sp macro="" textlink="">
      <xdr:nvSpPr>
        <xdr:cNvPr id="12" name="円/楕円 24">
          <a:extLst>
            <a:ext uri="{FF2B5EF4-FFF2-40B4-BE49-F238E27FC236}">
              <a16:creationId xmlns:a16="http://schemas.microsoft.com/office/drawing/2014/main" id="{B629E1A3-7F6D-4A66-8012-00C679B065E3}"/>
            </a:ext>
          </a:extLst>
        </xdr:cNvPr>
        <xdr:cNvSpPr/>
      </xdr:nvSpPr>
      <xdr:spPr>
        <a:xfrm>
          <a:off x="2443843" y="5291137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200025</xdr:colOff>
      <xdr:row>8</xdr:row>
      <xdr:rowOff>54428</xdr:rowOff>
    </xdr:from>
    <xdr:to>
      <xdr:col>1</xdr:col>
      <xdr:colOff>569819</xdr:colOff>
      <xdr:row>8</xdr:row>
      <xdr:rowOff>312163</xdr:rowOff>
    </xdr:to>
    <xdr:sp macro="" textlink="">
      <xdr:nvSpPr>
        <xdr:cNvPr id="13" name="二等辺三角形 32">
          <a:extLst>
            <a:ext uri="{FF2B5EF4-FFF2-40B4-BE49-F238E27FC236}">
              <a16:creationId xmlns:a16="http://schemas.microsoft.com/office/drawing/2014/main" id="{672E7C36-49B2-49EC-9715-8387F1C34B20}"/>
            </a:ext>
          </a:extLst>
        </xdr:cNvPr>
        <xdr:cNvSpPr/>
      </xdr:nvSpPr>
      <xdr:spPr>
        <a:xfrm>
          <a:off x="933450" y="2978603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185737</xdr:colOff>
      <xdr:row>14</xdr:row>
      <xdr:rowOff>59191</xdr:rowOff>
    </xdr:from>
    <xdr:to>
      <xdr:col>4</xdr:col>
      <xdr:colOff>555531</xdr:colOff>
      <xdr:row>14</xdr:row>
      <xdr:rowOff>316926</xdr:rowOff>
    </xdr:to>
    <xdr:sp macro="" textlink="">
      <xdr:nvSpPr>
        <xdr:cNvPr id="14" name="二等辺三角形 32">
          <a:extLst>
            <a:ext uri="{FF2B5EF4-FFF2-40B4-BE49-F238E27FC236}">
              <a16:creationId xmlns:a16="http://schemas.microsoft.com/office/drawing/2014/main" id="{2A40FEAF-5EAC-4F9B-A98A-2B84EBBBEF2B}"/>
            </a:ext>
          </a:extLst>
        </xdr:cNvPr>
        <xdr:cNvSpPr/>
      </xdr:nvSpPr>
      <xdr:spPr>
        <a:xfrm>
          <a:off x="3119437" y="5269366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257735</xdr:colOff>
      <xdr:row>15</xdr:row>
      <xdr:rowOff>65314</xdr:rowOff>
    </xdr:from>
    <xdr:to>
      <xdr:col>1</xdr:col>
      <xdr:colOff>493059</xdr:colOff>
      <xdr:row>15</xdr:row>
      <xdr:rowOff>300638</xdr:rowOff>
    </xdr:to>
    <xdr:sp macro="" textlink="">
      <xdr:nvSpPr>
        <xdr:cNvPr id="15" name="円/楕円 24">
          <a:extLst>
            <a:ext uri="{FF2B5EF4-FFF2-40B4-BE49-F238E27FC236}">
              <a16:creationId xmlns:a16="http://schemas.microsoft.com/office/drawing/2014/main" id="{8C9DAFD0-E56B-4A43-BA8A-7E56677CA03F}"/>
            </a:ext>
          </a:extLst>
        </xdr:cNvPr>
        <xdr:cNvSpPr/>
      </xdr:nvSpPr>
      <xdr:spPr>
        <a:xfrm>
          <a:off x="991160" y="5656489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185737</xdr:colOff>
      <xdr:row>13</xdr:row>
      <xdr:rowOff>54109</xdr:rowOff>
    </xdr:from>
    <xdr:to>
      <xdr:col>2</xdr:col>
      <xdr:colOff>555531</xdr:colOff>
      <xdr:row>13</xdr:row>
      <xdr:rowOff>311844</xdr:rowOff>
    </xdr:to>
    <xdr:sp macro="" textlink="">
      <xdr:nvSpPr>
        <xdr:cNvPr id="16" name="二等辺三角形 32">
          <a:extLst>
            <a:ext uri="{FF2B5EF4-FFF2-40B4-BE49-F238E27FC236}">
              <a16:creationId xmlns:a16="http://schemas.microsoft.com/office/drawing/2014/main" id="{7A0BF8C8-D68E-4B53-BDE4-E9FDBCCAF028}"/>
            </a:ext>
          </a:extLst>
        </xdr:cNvPr>
        <xdr:cNvSpPr/>
      </xdr:nvSpPr>
      <xdr:spPr>
        <a:xfrm>
          <a:off x="1652587" y="4883284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253093</xdr:colOff>
      <xdr:row>5</xdr:row>
      <xdr:rowOff>76200</xdr:rowOff>
    </xdr:from>
    <xdr:to>
      <xdr:col>4</xdr:col>
      <xdr:colOff>488417</xdr:colOff>
      <xdr:row>5</xdr:row>
      <xdr:rowOff>311524</xdr:rowOff>
    </xdr:to>
    <xdr:sp macro="" textlink="">
      <xdr:nvSpPr>
        <xdr:cNvPr id="17" name="円/楕円 24">
          <a:extLst>
            <a:ext uri="{FF2B5EF4-FFF2-40B4-BE49-F238E27FC236}">
              <a16:creationId xmlns:a16="http://schemas.microsoft.com/office/drawing/2014/main" id="{D9BAD044-812D-4132-9289-432683634E2B}"/>
            </a:ext>
          </a:extLst>
        </xdr:cNvPr>
        <xdr:cNvSpPr/>
      </xdr:nvSpPr>
      <xdr:spPr>
        <a:xfrm>
          <a:off x="3186793" y="1857375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161925</xdr:colOff>
      <xdr:row>7</xdr:row>
      <xdr:rowOff>25853</xdr:rowOff>
    </xdr:from>
    <xdr:to>
      <xdr:col>1</xdr:col>
      <xdr:colOff>531719</xdr:colOff>
      <xdr:row>7</xdr:row>
      <xdr:rowOff>283588</xdr:rowOff>
    </xdr:to>
    <xdr:sp macro="" textlink="">
      <xdr:nvSpPr>
        <xdr:cNvPr id="18" name="二等辺三角形 32">
          <a:extLst>
            <a:ext uri="{FF2B5EF4-FFF2-40B4-BE49-F238E27FC236}">
              <a16:creationId xmlns:a16="http://schemas.microsoft.com/office/drawing/2014/main" id="{0A2DED70-BFCC-497F-A708-A988867F3F8F}"/>
            </a:ext>
          </a:extLst>
        </xdr:cNvPr>
        <xdr:cNvSpPr/>
      </xdr:nvSpPr>
      <xdr:spPr>
        <a:xfrm>
          <a:off x="895350" y="2569028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185737</xdr:colOff>
      <xdr:row>15</xdr:row>
      <xdr:rowOff>68716</xdr:rowOff>
    </xdr:from>
    <xdr:to>
      <xdr:col>4</xdr:col>
      <xdr:colOff>555531</xdr:colOff>
      <xdr:row>15</xdr:row>
      <xdr:rowOff>326451</xdr:rowOff>
    </xdr:to>
    <xdr:sp macro="" textlink="">
      <xdr:nvSpPr>
        <xdr:cNvPr id="19" name="二等辺三角形 32">
          <a:extLst>
            <a:ext uri="{FF2B5EF4-FFF2-40B4-BE49-F238E27FC236}">
              <a16:creationId xmlns:a16="http://schemas.microsoft.com/office/drawing/2014/main" id="{1124147D-EFF9-495F-9FC6-6A4B0E83564C}"/>
            </a:ext>
          </a:extLst>
        </xdr:cNvPr>
        <xdr:cNvSpPr/>
      </xdr:nvSpPr>
      <xdr:spPr>
        <a:xfrm>
          <a:off x="3119437" y="5659891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253093</xdr:colOff>
      <xdr:row>16</xdr:row>
      <xdr:rowOff>65314</xdr:rowOff>
    </xdr:from>
    <xdr:to>
      <xdr:col>1</xdr:col>
      <xdr:colOff>488417</xdr:colOff>
      <xdr:row>16</xdr:row>
      <xdr:rowOff>300638</xdr:rowOff>
    </xdr:to>
    <xdr:sp macro="" textlink="">
      <xdr:nvSpPr>
        <xdr:cNvPr id="20" name="円/楕円 24">
          <a:extLst>
            <a:ext uri="{FF2B5EF4-FFF2-40B4-BE49-F238E27FC236}">
              <a16:creationId xmlns:a16="http://schemas.microsoft.com/office/drawing/2014/main" id="{55BE2EC4-ADD3-40FE-84AD-24E65D5DE0FD}"/>
            </a:ext>
          </a:extLst>
        </xdr:cNvPr>
        <xdr:cNvSpPr/>
      </xdr:nvSpPr>
      <xdr:spPr>
        <a:xfrm>
          <a:off x="986518" y="6037489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238685</xdr:colOff>
      <xdr:row>16</xdr:row>
      <xdr:rowOff>100012</xdr:rowOff>
    </xdr:from>
    <xdr:to>
      <xdr:col>3</xdr:col>
      <xdr:colOff>474009</xdr:colOff>
      <xdr:row>16</xdr:row>
      <xdr:rowOff>335336</xdr:rowOff>
    </xdr:to>
    <xdr:sp macro="" textlink="">
      <xdr:nvSpPr>
        <xdr:cNvPr id="21" name="円/楕円 24">
          <a:extLst>
            <a:ext uri="{FF2B5EF4-FFF2-40B4-BE49-F238E27FC236}">
              <a16:creationId xmlns:a16="http://schemas.microsoft.com/office/drawing/2014/main" id="{88F80398-07F1-40CC-90A4-12A6EA3683F1}"/>
            </a:ext>
          </a:extLst>
        </xdr:cNvPr>
        <xdr:cNvSpPr/>
      </xdr:nvSpPr>
      <xdr:spPr>
        <a:xfrm>
          <a:off x="2438960" y="6072187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214312</xdr:colOff>
      <xdr:row>15</xdr:row>
      <xdr:rowOff>35059</xdr:rowOff>
    </xdr:from>
    <xdr:to>
      <xdr:col>2</xdr:col>
      <xdr:colOff>584106</xdr:colOff>
      <xdr:row>15</xdr:row>
      <xdr:rowOff>292794</xdr:rowOff>
    </xdr:to>
    <xdr:sp macro="" textlink="">
      <xdr:nvSpPr>
        <xdr:cNvPr id="22" name="二等辺三角形 32">
          <a:extLst>
            <a:ext uri="{FF2B5EF4-FFF2-40B4-BE49-F238E27FC236}">
              <a16:creationId xmlns:a16="http://schemas.microsoft.com/office/drawing/2014/main" id="{07B4882B-6DFE-4919-A086-8A064E76F785}"/>
            </a:ext>
          </a:extLst>
        </xdr:cNvPr>
        <xdr:cNvSpPr/>
      </xdr:nvSpPr>
      <xdr:spPr>
        <a:xfrm>
          <a:off x="1681162" y="5626234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257735</xdr:colOff>
      <xdr:row>5</xdr:row>
      <xdr:rowOff>89126</xdr:rowOff>
    </xdr:from>
    <xdr:to>
      <xdr:col>2</xdr:col>
      <xdr:colOff>493059</xdr:colOff>
      <xdr:row>5</xdr:row>
      <xdr:rowOff>324450</xdr:rowOff>
    </xdr:to>
    <xdr:sp macro="" textlink="">
      <xdr:nvSpPr>
        <xdr:cNvPr id="23" name="円/楕円 24">
          <a:extLst>
            <a:ext uri="{FF2B5EF4-FFF2-40B4-BE49-F238E27FC236}">
              <a16:creationId xmlns:a16="http://schemas.microsoft.com/office/drawing/2014/main" id="{8025D019-4DA7-469E-9B56-1B6CA3A9DD6B}"/>
            </a:ext>
          </a:extLst>
        </xdr:cNvPr>
        <xdr:cNvSpPr/>
      </xdr:nvSpPr>
      <xdr:spPr>
        <a:xfrm>
          <a:off x="1724585" y="1870301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180975</xdr:colOff>
      <xdr:row>6</xdr:row>
      <xdr:rowOff>35378</xdr:rowOff>
    </xdr:from>
    <xdr:to>
      <xdr:col>1</xdr:col>
      <xdr:colOff>550769</xdr:colOff>
      <xdr:row>6</xdr:row>
      <xdr:rowOff>293113</xdr:rowOff>
    </xdr:to>
    <xdr:sp macro="" textlink="">
      <xdr:nvSpPr>
        <xdr:cNvPr id="24" name="二等辺三角形 32">
          <a:extLst>
            <a:ext uri="{FF2B5EF4-FFF2-40B4-BE49-F238E27FC236}">
              <a16:creationId xmlns:a16="http://schemas.microsoft.com/office/drawing/2014/main" id="{CE7AEC6E-1963-4015-BBE0-EEF0B034AA19}"/>
            </a:ext>
          </a:extLst>
        </xdr:cNvPr>
        <xdr:cNvSpPr/>
      </xdr:nvSpPr>
      <xdr:spPr>
        <a:xfrm>
          <a:off x="914400" y="2197553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447674</xdr:colOff>
      <xdr:row>5</xdr:row>
      <xdr:rowOff>57151</xdr:rowOff>
    </xdr:from>
    <xdr:to>
      <xdr:col>13</xdr:col>
      <xdr:colOff>49874</xdr:colOff>
      <xdr:row>5</xdr:row>
      <xdr:rowOff>345151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3E74CC8-2CA9-4E16-9651-1060A265DB69}"/>
            </a:ext>
          </a:extLst>
        </xdr:cNvPr>
        <xdr:cNvSpPr/>
      </xdr:nvSpPr>
      <xdr:spPr>
        <a:xfrm>
          <a:off x="9153524" y="1838326"/>
          <a:ext cx="288000" cy="28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457200</xdr:colOff>
      <xdr:row>6</xdr:row>
      <xdr:rowOff>209550</xdr:rowOff>
    </xdr:from>
    <xdr:to>
      <xdr:col>13</xdr:col>
      <xdr:colOff>59400</xdr:colOff>
      <xdr:row>7</xdr:row>
      <xdr:rowOff>116550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E5BFBB5C-38CB-4738-A7EF-DDF323D27128}"/>
            </a:ext>
          </a:extLst>
        </xdr:cNvPr>
        <xdr:cNvSpPr/>
      </xdr:nvSpPr>
      <xdr:spPr>
        <a:xfrm>
          <a:off x="9163050" y="2371725"/>
          <a:ext cx="288000" cy="28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257175</xdr:colOff>
      <xdr:row>6</xdr:row>
      <xdr:rowOff>66675</xdr:rowOff>
    </xdr:from>
    <xdr:to>
      <xdr:col>3</xdr:col>
      <xdr:colOff>492499</xdr:colOff>
      <xdr:row>6</xdr:row>
      <xdr:rowOff>301999</xdr:rowOff>
    </xdr:to>
    <xdr:sp macro="" textlink="">
      <xdr:nvSpPr>
        <xdr:cNvPr id="27" name="円/楕円 24">
          <a:extLst>
            <a:ext uri="{FF2B5EF4-FFF2-40B4-BE49-F238E27FC236}">
              <a16:creationId xmlns:a16="http://schemas.microsoft.com/office/drawing/2014/main" id="{9F830913-3D60-40B4-B9E0-C8DE107EBB56}"/>
            </a:ext>
          </a:extLst>
        </xdr:cNvPr>
        <xdr:cNvSpPr/>
      </xdr:nvSpPr>
      <xdr:spPr>
        <a:xfrm>
          <a:off x="2457450" y="2228850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369794</xdr:colOff>
      <xdr:row>10</xdr:row>
      <xdr:rowOff>257735</xdr:rowOff>
    </xdr:to>
    <xdr:sp macro="" textlink="">
      <xdr:nvSpPr>
        <xdr:cNvPr id="28" name="二等辺三角形 32">
          <a:extLst>
            <a:ext uri="{FF2B5EF4-FFF2-40B4-BE49-F238E27FC236}">
              <a16:creationId xmlns:a16="http://schemas.microsoft.com/office/drawing/2014/main" id="{A221743C-B612-40CE-A526-EBC9A02031FA}"/>
            </a:ext>
          </a:extLst>
        </xdr:cNvPr>
        <xdr:cNvSpPr/>
      </xdr:nvSpPr>
      <xdr:spPr>
        <a:xfrm>
          <a:off x="9391650" y="3686175"/>
          <a:ext cx="369794" cy="257735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235324</xdr:colOff>
      <xdr:row>11</xdr:row>
      <xdr:rowOff>235324</xdr:rowOff>
    </xdr:to>
    <xdr:sp macro="" textlink="">
      <xdr:nvSpPr>
        <xdr:cNvPr id="29" name="円/楕円 24">
          <a:extLst>
            <a:ext uri="{FF2B5EF4-FFF2-40B4-BE49-F238E27FC236}">
              <a16:creationId xmlns:a16="http://schemas.microsoft.com/office/drawing/2014/main" id="{80768C44-A978-4A93-8478-E436BF41147C}"/>
            </a:ext>
          </a:extLst>
        </xdr:cNvPr>
        <xdr:cNvSpPr/>
      </xdr:nvSpPr>
      <xdr:spPr>
        <a:xfrm>
          <a:off x="9391650" y="4067175"/>
          <a:ext cx="235324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_1\&#20849;&#26377;\21%20&#31532;39&#22238;&#20061;&#24030;&#12502;&#12525;&#12483;&#12463;&#22823;&#20250;&#28310;&#20633;&#26368;&#26032;&#9733;&#26368;&#26032;&#29256;&#9733;\&#31478;&#25216;&#35352;&#37682;&#38306;&#20418;\&#65299;&#12288;&#31179;&#23395;&#22823;&#20250;&#12539;&#35352;&#37682;&#12487;&#12540;&#12479;\&#32080;&#26524;&#37197;&#20449;&#29992;\20190817\0706&#22269;&#20307;&#20061;&#12502;&#12525;&#20170;&#24180;&#12398;&#35352;&#37682;\Users\&#40575;&#20307;&#21332;&#20107;&#26989;&#35506;\Desktop\Users\owner\Documents\5.4&#20061;&#24030;&#12502;&#12525;&#12483;&#12463;&#22823;&#20250;(H27)\(H27-080)&#22269;&#20307;&#20061;&#24030;&#12502;&#12525;&#12483;&#12463;&#22823;&#20250;&#65293;&#31478;&#25216;&#24441;&#217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&#12501;&#12457;&#12523;&#12480;\2014&#24180;&#24230;&#12501;&#12457;&#12523;&#12480;&#12540;\&#20061;&#12502;&#12525;&#22269;&#20307;\&#31119;&#23713;&#12501;&#12457;&#12523;&#12480;&#12540;\01_&#65422;&#65438;&#65400;&#65404;&#65437;&#65400;&#65438;&#65288;H26_&#21407;&#31295;&#65289;\&#12467;&#12500;&#12540;H25&#20061;&#24030;&#12502;&#12525;&#12483;&#12463;&#21517;&#31807;&#65288;&#12508;&#12463;&#12471;&#12531;&#1246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員動向"/>
      <sheetName val="郵送宛名ﾘﾝｸ"/>
      <sheetName val="名札"/>
      <sheetName val="競技役員名簿表"/>
      <sheetName val="競技役員委嘱状ﾘﾝｸ"/>
      <sheetName val="競技会役員名簿"/>
      <sheetName val="競技会役員委嘱状ﾘﾝｸ"/>
      <sheetName val="補助員動向"/>
      <sheetName val="補助員委嘱状"/>
      <sheetName val="協力依頼文書"/>
      <sheetName val="意向確認フォーム"/>
      <sheetName val="協力者名簿（案3_22）"/>
    </sheetNames>
    <sheetDataSet>
      <sheetData sheetId="0"/>
      <sheetData sheetId="1" refreshError="1"/>
      <sheetData sheetId="2" refreshError="1"/>
      <sheetData sheetId="3">
        <row r="3">
          <cell r="A3">
            <v>1</v>
          </cell>
          <cell r="B3" t="str">
            <v>競技委員長</v>
          </cell>
          <cell r="C3" t="str">
            <v>小倉　正樹</v>
          </cell>
          <cell r="D3" t="str">
            <v>８月２１日（金）～８月２３日（日）</v>
          </cell>
          <cell r="E3" t="str">
            <v>中津市</v>
          </cell>
          <cell r="F3" t="str">
            <v>879‐0101</v>
          </cell>
          <cell r="G3" t="str">
            <v>中津市大字今津34番地28</v>
          </cell>
          <cell r="H3">
            <v>0</v>
          </cell>
        </row>
        <row r="4">
          <cell r="A4">
            <v>2</v>
          </cell>
          <cell r="B4" t="str">
            <v>審判委員長</v>
          </cell>
          <cell r="C4" t="str">
            <v>江郷　國紘</v>
          </cell>
          <cell r="D4" t="str">
            <v>８月２１日（金）～８月２３日（日）</v>
          </cell>
          <cell r="E4" t="str">
            <v>熊本県</v>
          </cell>
          <cell r="F4" t="str">
            <v>866-0203</v>
          </cell>
          <cell r="G4" t="str">
            <v>上天草市龍ヶ岳町樋島274</v>
          </cell>
          <cell r="H4">
            <v>0</v>
          </cell>
        </row>
        <row r="5">
          <cell r="A5">
            <v>3</v>
          </cell>
          <cell r="B5" t="str">
            <v>射場審判委員</v>
          </cell>
          <cell r="C5" t="str">
            <v>久恒　政雄</v>
          </cell>
          <cell r="D5" t="str">
            <v>８月２１日（金）～８月２３日（日）</v>
          </cell>
          <cell r="E5" t="str">
            <v>福岡県</v>
          </cell>
          <cell r="F5" t="str">
            <v>810-0052</v>
          </cell>
          <cell r="G5" t="str">
            <v>福岡市中央区大濠1-9-1</v>
          </cell>
          <cell r="H5">
            <v>0</v>
          </cell>
        </row>
        <row r="6">
          <cell r="A6">
            <v>4</v>
          </cell>
          <cell r="B6" t="str">
            <v>射場審判委員</v>
          </cell>
          <cell r="C6" t="str">
            <v>田原　則夫</v>
          </cell>
          <cell r="D6" t="str">
            <v>８月２１日（金）～８月２３日（日）</v>
          </cell>
          <cell r="E6" t="str">
            <v>佐賀県</v>
          </cell>
          <cell r="F6" t="str">
            <v>840-2106</v>
          </cell>
          <cell r="G6" t="str">
            <v>佐賀市諸富町大字山領858‐8</v>
          </cell>
          <cell r="H6">
            <v>0</v>
          </cell>
        </row>
        <row r="7">
          <cell r="A7">
            <v>5</v>
          </cell>
          <cell r="B7" t="str">
            <v>射場審判委員</v>
          </cell>
          <cell r="C7" t="str">
            <v>真崎　孝之</v>
          </cell>
          <cell r="D7" t="str">
            <v>８月２１日（金）～８月２３日（日）</v>
          </cell>
          <cell r="E7" t="str">
            <v>長崎県</v>
          </cell>
          <cell r="F7" t="str">
            <v>852-8131</v>
          </cell>
          <cell r="G7" t="str">
            <v>長崎市文教町12-3-104</v>
          </cell>
          <cell r="H7">
            <v>0</v>
          </cell>
        </row>
        <row r="8">
          <cell r="A8">
            <v>6</v>
          </cell>
          <cell r="B8" t="str">
            <v>射場審判委員</v>
          </cell>
          <cell r="C8" t="str">
            <v>重信　和行</v>
          </cell>
          <cell r="D8" t="str">
            <v>８月２１日（金）～８月２３日（日）</v>
          </cell>
          <cell r="E8" t="str">
            <v>宮崎県</v>
          </cell>
          <cell r="F8" t="str">
            <v>885-0015</v>
          </cell>
          <cell r="G8" t="str">
            <v>都城市千町4950-2</v>
          </cell>
          <cell r="H8">
            <v>0</v>
          </cell>
        </row>
        <row r="9">
          <cell r="A9">
            <v>7</v>
          </cell>
          <cell r="B9" t="str">
            <v>射場審判委員</v>
          </cell>
          <cell r="C9" t="str">
            <v>米田　昌浩</v>
          </cell>
          <cell r="D9" t="str">
            <v>８月２１日（金）～８月２３日（日）</v>
          </cell>
          <cell r="E9" t="str">
            <v>鹿児島県</v>
          </cell>
          <cell r="F9" t="str">
            <v>893-0037</v>
          </cell>
          <cell r="G9" t="str">
            <v>鹿屋市田崎町2415-14</v>
          </cell>
          <cell r="H9">
            <v>0</v>
          </cell>
        </row>
        <row r="10">
          <cell r="A10">
            <v>8</v>
          </cell>
          <cell r="B10" t="str">
            <v>射場審判委員</v>
          </cell>
          <cell r="C10" t="str">
            <v>知念　正樹</v>
          </cell>
          <cell r="D10" t="str">
            <v>８月２１日（金）～８月２３日（日）</v>
          </cell>
          <cell r="E10" t="str">
            <v>沖縄県</v>
          </cell>
          <cell r="F10" t="str">
            <v>900-0016</v>
          </cell>
          <cell r="G10" t="str">
            <v>那覇市前島03-15-2</v>
          </cell>
          <cell r="H10">
            <v>0</v>
          </cell>
        </row>
        <row r="11">
          <cell r="A11">
            <v>9</v>
          </cell>
          <cell r="B11" t="str">
            <v>射場審判委員</v>
          </cell>
          <cell r="C11" t="str">
            <v>石田　　徹</v>
          </cell>
          <cell r="D11" t="str">
            <v>８月２１日（金）～８月２３日（日）</v>
          </cell>
          <cell r="E11" t="str">
            <v>佐伯市</v>
          </cell>
          <cell r="F11" t="str">
            <v>876-0843</v>
          </cell>
          <cell r="G11" t="str">
            <v>佐伯市中の島3丁目8-18</v>
          </cell>
          <cell r="H11">
            <v>0</v>
          </cell>
        </row>
        <row r="12">
          <cell r="A12">
            <v>10</v>
          </cell>
          <cell r="B12" t="str">
            <v>射場審判委員</v>
          </cell>
          <cell r="C12" t="str">
            <v>野田　俊二</v>
          </cell>
          <cell r="D12" t="str">
            <v>８月２１日（金）～８月２３日（日）</v>
          </cell>
          <cell r="E12" t="str">
            <v>日田市</v>
          </cell>
          <cell r="F12" t="str">
            <v>877-1243</v>
          </cell>
          <cell r="G12" t="str">
            <v>日田市鈴連町1169番地</v>
          </cell>
          <cell r="H12">
            <v>0</v>
          </cell>
        </row>
        <row r="13">
          <cell r="A13">
            <v>11</v>
          </cell>
          <cell r="B13" t="str">
            <v>的前審判委員</v>
          </cell>
          <cell r="C13" t="str">
            <v>中島　孝夫</v>
          </cell>
          <cell r="D13" t="str">
            <v>８月２１日（金）～８月２３日（日）</v>
          </cell>
          <cell r="E13" t="str">
            <v>福岡県</v>
          </cell>
          <cell r="F13" t="str">
            <v>811-3219</v>
          </cell>
          <cell r="G13" t="str">
            <v>福津市西福間1-14-5</v>
          </cell>
          <cell r="H13">
            <v>0</v>
          </cell>
        </row>
        <row r="14">
          <cell r="A14">
            <v>12</v>
          </cell>
          <cell r="B14" t="str">
            <v>的前審判委員</v>
          </cell>
          <cell r="C14" t="str">
            <v>廣田　忠則</v>
          </cell>
          <cell r="D14" t="str">
            <v>８月２１日（金）～８月２３日（日）</v>
          </cell>
          <cell r="E14" t="str">
            <v>宮崎県</v>
          </cell>
          <cell r="F14" t="str">
            <v>889-1411</v>
          </cell>
          <cell r="G14" t="str">
            <v>児湯郡新富町富田1-33-1</v>
          </cell>
          <cell r="H14">
            <v>0</v>
          </cell>
        </row>
        <row r="15">
          <cell r="A15">
            <v>13</v>
          </cell>
          <cell r="B15" t="str">
            <v>的前審判委員</v>
          </cell>
          <cell r="C15" t="str">
            <v>岩尾　俊高</v>
          </cell>
          <cell r="D15" t="str">
            <v>８月２１日（金）～８月２３日（日）</v>
          </cell>
          <cell r="E15" t="str">
            <v>杵築市</v>
          </cell>
          <cell r="F15" t="str">
            <v>879-1315</v>
          </cell>
          <cell r="G15" t="str">
            <v>杵築市山香町大字山浦5131</v>
          </cell>
          <cell r="H15">
            <v>0</v>
          </cell>
        </row>
        <row r="16">
          <cell r="A16">
            <v>14</v>
          </cell>
          <cell r="B16" t="str">
            <v>的前審判委員</v>
          </cell>
          <cell r="C16" t="str">
            <v>中野　　剛</v>
          </cell>
          <cell r="D16" t="str">
            <v>８月２１日（金）～８月２３日（日）</v>
          </cell>
          <cell r="E16" t="str">
            <v>中津市</v>
          </cell>
          <cell r="F16" t="str">
            <v>879‐0103</v>
          </cell>
          <cell r="G16" t="str">
            <v>中津市大字植野1442番地5</v>
          </cell>
          <cell r="H16">
            <v>0</v>
          </cell>
        </row>
        <row r="17">
          <cell r="A17">
            <v>15</v>
          </cell>
          <cell r="B17" t="str">
            <v>的前審判委員</v>
          </cell>
          <cell r="C17" t="str">
            <v>牧野　敏博</v>
          </cell>
          <cell r="D17" t="str">
            <v>８月２１日（金）～８月２３日（日）</v>
          </cell>
          <cell r="E17" t="str">
            <v>佐伯市</v>
          </cell>
          <cell r="F17" t="str">
            <v>876-0801</v>
          </cell>
          <cell r="G17" t="str">
            <v>佐伯市葛港3-36</v>
          </cell>
          <cell r="H17">
            <v>0</v>
          </cell>
        </row>
        <row r="18">
          <cell r="A18">
            <v>16</v>
          </cell>
          <cell r="B18" t="str">
            <v>的前審判委員</v>
          </cell>
          <cell r="C18" t="str">
            <v>後藤　基行</v>
          </cell>
          <cell r="D18" t="str">
            <v>８月２１日（金）～８月２３日（日）</v>
          </cell>
          <cell r="E18" t="str">
            <v>大分市</v>
          </cell>
          <cell r="F18" t="str">
            <v>870-1123</v>
          </cell>
          <cell r="G18" t="str">
            <v>大分市寒田田園町27</v>
          </cell>
          <cell r="H18">
            <v>0</v>
          </cell>
        </row>
        <row r="19">
          <cell r="A19">
            <v>17</v>
          </cell>
          <cell r="B19" t="str">
            <v>弓具審判員</v>
          </cell>
          <cell r="C19" t="str">
            <v>山本 圭子</v>
          </cell>
          <cell r="D19" t="str">
            <v>８月２１日（金）～８月２３日（日）</v>
          </cell>
          <cell r="E19" t="str">
            <v>大分市</v>
          </cell>
          <cell r="F19" t="str">
            <v>870-1168</v>
          </cell>
          <cell r="G19" t="str">
            <v>大分市松が丘54-4</v>
          </cell>
          <cell r="H19">
            <v>0</v>
          </cell>
        </row>
        <row r="20">
          <cell r="A20">
            <v>18</v>
          </cell>
          <cell r="B20" t="str">
            <v>弓具審判員</v>
          </cell>
          <cell r="C20" t="str">
            <v>三田　正和</v>
          </cell>
          <cell r="D20" t="str">
            <v>８月２１日（金）～８月２３日（日）</v>
          </cell>
          <cell r="E20" t="str">
            <v>大分市</v>
          </cell>
          <cell r="F20" t="str">
            <v>870-0924</v>
          </cell>
          <cell r="G20" t="str">
            <v>大分市牧3-15-26</v>
          </cell>
          <cell r="H20" t="str">
            <v>　サーパス牧404</v>
          </cell>
        </row>
        <row r="21">
          <cell r="A21">
            <v>19</v>
          </cell>
          <cell r="B21" t="str">
            <v>運行委員長</v>
          </cell>
          <cell r="C21" t="str">
            <v>羽田野　賢一</v>
          </cell>
          <cell r="D21" t="str">
            <v>８月２１日（金）～８月２３日（日）</v>
          </cell>
          <cell r="E21" t="str">
            <v>豊後大野市</v>
          </cell>
          <cell r="F21" t="str">
            <v>879-7111</v>
          </cell>
          <cell r="G21" t="str">
            <v>豊後大野市三重町赤嶺2766-1</v>
          </cell>
          <cell r="H21">
            <v>0</v>
          </cell>
        </row>
        <row r="22">
          <cell r="A22">
            <v>20</v>
          </cell>
          <cell r="B22" t="str">
            <v>射場委員長</v>
          </cell>
          <cell r="C22" t="str">
            <v>廣瀬　啓二郎</v>
          </cell>
          <cell r="D22" t="str">
            <v>８月２１日（金）～８月２３日（日）</v>
          </cell>
          <cell r="E22" t="str">
            <v>臼杵市</v>
          </cell>
          <cell r="F22" t="str">
            <v>875-0201</v>
          </cell>
          <cell r="G22" t="str">
            <v>臼杵市野津町野津市259-1</v>
          </cell>
          <cell r="H22">
            <v>0</v>
          </cell>
        </row>
        <row r="23">
          <cell r="A23">
            <v>21</v>
          </cell>
          <cell r="B23" t="str">
            <v>進行主任</v>
          </cell>
          <cell r="C23" t="str">
            <v>井上　正信</v>
          </cell>
          <cell r="D23" t="str">
            <v>８月２１日（金）～８月２３日（日）</v>
          </cell>
          <cell r="E23" t="str">
            <v>日田市</v>
          </cell>
          <cell r="F23" t="str">
            <v>877-1107</v>
          </cell>
          <cell r="G23" t="str">
            <v>日田市大鶴町2532</v>
          </cell>
          <cell r="H23">
            <v>0</v>
          </cell>
        </row>
        <row r="24">
          <cell r="A24">
            <v>22</v>
          </cell>
          <cell r="B24" t="str">
            <v>進行委員</v>
          </cell>
          <cell r="C24" t="str">
            <v>後藤　博美</v>
          </cell>
          <cell r="D24" t="str">
            <v>８月２１日（金）～８月２３日（日）</v>
          </cell>
          <cell r="E24" t="str">
            <v>大分市</v>
          </cell>
          <cell r="F24" t="str">
            <v>870-0936</v>
          </cell>
          <cell r="G24" t="str">
            <v>大分市岩田町1丁目2-3</v>
          </cell>
          <cell r="H24">
            <v>0</v>
          </cell>
        </row>
        <row r="25">
          <cell r="A25">
            <v>23</v>
          </cell>
          <cell r="B25" t="str">
            <v>進行委員</v>
          </cell>
          <cell r="C25" t="str">
            <v>石田　勝久</v>
          </cell>
          <cell r="D25" t="str">
            <v>８月２１日（金）～８月２３日（日）</v>
          </cell>
          <cell r="E25" t="str">
            <v>大分市</v>
          </cell>
          <cell r="F25" t="str">
            <v>870-0131</v>
          </cell>
          <cell r="G25" t="str">
            <v>大分市皆春265-6</v>
          </cell>
          <cell r="H25">
            <v>0</v>
          </cell>
        </row>
        <row r="26">
          <cell r="A26">
            <v>24</v>
          </cell>
          <cell r="B26" t="str">
            <v>進行委員</v>
          </cell>
          <cell r="C26" t="str">
            <v>渡辺　昌靖</v>
          </cell>
          <cell r="D26" t="str">
            <v>８月２１日（金）～８月２３日（日）</v>
          </cell>
          <cell r="E26" t="str">
            <v>速見郡</v>
          </cell>
          <cell r="F26" t="str">
            <v>879-1506</v>
          </cell>
          <cell r="G26" t="str">
            <v>速見郡日出町762-1</v>
          </cell>
          <cell r="H26">
            <v>0</v>
          </cell>
        </row>
        <row r="27">
          <cell r="A27">
            <v>25</v>
          </cell>
          <cell r="B27" t="str">
            <v>計時主任</v>
          </cell>
          <cell r="C27" t="str">
            <v>山西　郁子</v>
          </cell>
          <cell r="D27" t="str">
            <v>８月２１日（金）～８月２３日（日）</v>
          </cell>
          <cell r="E27" t="str">
            <v>大分市</v>
          </cell>
          <cell r="F27" t="str">
            <v>870-0016</v>
          </cell>
          <cell r="G27" t="str">
            <v>大分市新川町2丁目5-21</v>
          </cell>
          <cell r="H27">
            <v>0</v>
          </cell>
        </row>
        <row r="28">
          <cell r="A28">
            <v>26</v>
          </cell>
          <cell r="B28" t="str">
            <v>計時委員</v>
          </cell>
          <cell r="C28" t="str">
            <v>金碇　浩子</v>
          </cell>
          <cell r="D28" t="str">
            <v>８月２１日（金）～８月２３日（日）</v>
          </cell>
          <cell r="E28" t="str">
            <v>佐伯市</v>
          </cell>
          <cell r="F28" t="str">
            <v>876-1402</v>
          </cell>
          <cell r="G28" t="str">
            <v>佐伯市米水津町色利浦1305-1</v>
          </cell>
          <cell r="H28">
            <v>0</v>
          </cell>
        </row>
        <row r="29">
          <cell r="A29">
            <v>27</v>
          </cell>
          <cell r="B29" t="str">
            <v>計時委員</v>
          </cell>
          <cell r="C29" t="str">
            <v>造士　由美子</v>
          </cell>
          <cell r="D29" t="str">
            <v>８月２１日（金）～８月２３日（日）</v>
          </cell>
          <cell r="E29" t="str">
            <v>大分市</v>
          </cell>
          <cell r="F29" t="str">
            <v>870-0134</v>
          </cell>
          <cell r="G29" t="str">
            <v>大分市猪野21-20</v>
          </cell>
          <cell r="H29">
            <v>0</v>
          </cell>
        </row>
        <row r="30">
          <cell r="A30">
            <v>28</v>
          </cell>
          <cell r="B30" t="str">
            <v>記録主任</v>
          </cell>
          <cell r="C30" t="str">
            <v>上村　正幸</v>
          </cell>
          <cell r="D30" t="str">
            <v>８月２１日（金）～８月２３日（日）</v>
          </cell>
          <cell r="E30" t="str">
            <v>中津市</v>
          </cell>
          <cell r="F30" t="str">
            <v>871‐0031</v>
          </cell>
          <cell r="G30" t="str">
            <v>中津市中殿町3丁目20－7</v>
          </cell>
          <cell r="H30">
            <v>0</v>
          </cell>
        </row>
        <row r="31">
          <cell r="A31">
            <v>29</v>
          </cell>
          <cell r="B31" t="str">
            <v>記録委員</v>
          </cell>
          <cell r="C31" t="str">
            <v>徳田　一美</v>
          </cell>
          <cell r="D31" t="str">
            <v>８月２１日（金）～８月２３日（日）</v>
          </cell>
          <cell r="E31" t="str">
            <v>中津市</v>
          </cell>
          <cell r="F31" t="str">
            <v>871‐0024</v>
          </cell>
          <cell r="G31" t="str">
            <v>中津市中央町2丁目2-12</v>
          </cell>
          <cell r="H31">
            <v>0</v>
          </cell>
        </row>
        <row r="32">
          <cell r="A32">
            <v>30</v>
          </cell>
          <cell r="B32" t="str">
            <v>記録委員</v>
          </cell>
          <cell r="C32" t="str">
            <v>首藤　浩太朗</v>
          </cell>
          <cell r="D32" t="str">
            <v>８月２１日（金）～８月２３日（日）</v>
          </cell>
          <cell r="E32" t="str">
            <v>大分市</v>
          </cell>
          <cell r="F32" t="str">
            <v>870-0116</v>
          </cell>
          <cell r="G32" t="str">
            <v>大分市常行359-1</v>
          </cell>
          <cell r="H32">
            <v>0</v>
          </cell>
        </row>
        <row r="33">
          <cell r="A33">
            <v>31</v>
          </cell>
          <cell r="B33" t="str">
            <v>記録委員</v>
          </cell>
          <cell r="C33" t="str">
            <v>牧　ヒロミ</v>
          </cell>
          <cell r="D33" t="str">
            <v>８月２１日（金）～８月２３日（日）</v>
          </cell>
          <cell r="E33" t="str">
            <v>大分市</v>
          </cell>
          <cell r="F33" t="str">
            <v>870-0134</v>
          </cell>
          <cell r="G33" t="str">
            <v>大分市大字猪野110-2</v>
          </cell>
          <cell r="H33">
            <v>0</v>
          </cell>
        </row>
        <row r="34">
          <cell r="A34">
            <v>32</v>
          </cell>
          <cell r="B34" t="str">
            <v>掲示主任</v>
          </cell>
          <cell r="C34" t="str">
            <v>石井　　功</v>
          </cell>
          <cell r="D34" t="str">
            <v>８月２１日（金）～８月２３日（日）</v>
          </cell>
          <cell r="E34" t="str">
            <v>大分市</v>
          </cell>
          <cell r="F34" t="str">
            <v>870-1203</v>
          </cell>
          <cell r="G34" t="str">
            <v>大分市羽田938-5</v>
          </cell>
          <cell r="H34">
            <v>0</v>
          </cell>
        </row>
        <row r="35">
          <cell r="A35">
            <v>33</v>
          </cell>
          <cell r="B35" t="str">
            <v>掲示委員</v>
          </cell>
          <cell r="C35" t="str">
            <v>植木　倫子</v>
          </cell>
          <cell r="D35" t="str">
            <v>８月２１日（金）～８月２３日（日）</v>
          </cell>
          <cell r="E35" t="str">
            <v>豊後高田市</v>
          </cell>
          <cell r="F35" t="str">
            <v>879-0617</v>
          </cell>
          <cell r="G35" t="str">
            <v>豊後高田市高田832</v>
          </cell>
          <cell r="H35">
            <v>0</v>
          </cell>
        </row>
        <row r="36">
          <cell r="A36">
            <v>34</v>
          </cell>
          <cell r="B36" t="str">
            <v>掲示委員</v>
          </cell>
          <cell r="C36" t="str">
            <v>小手川　静江</v>
          </cell>
          <cell r="D36" t="str">
            <v>８月２１日（金）～８月２３日（日）</v>
          </cell>
          <cell r="E36" t="str">
            <v>大分市</v>
          </cell>
          <cell r="F36" t="str">
            <v>870-0819</v>
          </cell>
          <cell r="G36" t="str">
            <v>大分市王子新町3-20</v>
          </cell>
          <cell r="H36">
            <v>0</v>
          </cell>
        </row>
        <row r="37">
          <cell r="A37">
            <v>35</v>
          </cell>
          <cell r="B37" t="str">
            <v>掲示委員</v>
          </cell>
          <cell r="C37" t="str">
            <v>光安　昌子</v>
          </cell>
          <cell r="D37" t="str">
            <v>８月２１日（金）～８月２３日（日）</v>
          </cell>
          <cell r="E37" t="str">
            <v>大分市</v>
          </cell>
          <cell r="F37" t="str">
            <v>870-0851</v>
          </cell>
          <cell r="G37" t="str">
            <v>大分市大石町5-3-8</v>
          </cell>
          <cell r="H37">
            <v>0</v>
          </cell>
        </row>
        <row r="38">
          <cell r="A38">
            <v>36</v>
          </cell>
          <cell r="B38" t="str">
            <v>放送主任</v>
          </cell>
          <cell r="C38" t="str">
            <v>近藤　純子</v>
          </cell>
          <cell r="D38" t="str">
            <v>８月２１日（金）～８月２３日（日）</v>
          </cell>
          <cell r="E38" t="str">
            <v>中津市</v>
          </cell>
          <cell r="F38" t="str">
            <v>871-0012</v>
          </cell>
          <cell r="G38" t="str">
            <v>中津市大字宮夫56番地1</v>
          </cell>
          <cell r="H38">
            <v>0</v>
          </cell>
        </row>
        <row r="39">
          <cell r="A39">
            <v>37</v>
          </cell>
          <cell r="B39" t="str">
            <v>放送委員</v>
          </cell>
          <cell r="C39" t="str">
            <v>三重野　美知子</v>
          </cell>
          <cell r="D39" t="str">
            <v>８月２１日（金）～８月２３日（日）</v>
          </cell>
          <cell r="E39" t="str">
            <v>大分市</v>
          </cell>
          <cell r="F39" t="str">
            <v>870-0937</v>
          </cell>
          <cell r="G39" t="str">
            <v>大分市南津留23番19号</v>
          </cell>
          <cell r="H39">
            <v>0</v>
          </cell>
        </row>
        <row r="40">
          <cell r="A40">
            <v>38</v>
          </cell>
          <cell r="B40" t="str">
            <v>的前委員長</v>
          </cell>
          <cell r="C40" t="str">
            <v>衞藤　嘉美</v>
          </cell>
          <cell r="D40" t="str">
            <v>８月２１日（金）～８月２３日（日）</v>
          </cell>
          <cell r="E40" t="str">
            <v>大分市</v>
          </cell>
          <cell r="F40" t="str">
            <v>870-0885</v>
          </cell>
          <cell r="G40" t="str">
            <v>大分市南大平寺3組</v>
          </cell>
          <cell r="H40">
            <v>0</v>
          </cell>
        </row>
        <row r="41">
          <cell r="A41">
            <v>39</v>
          </cell>
          <cell r="B41" t="str">
            <v>的前主任</v>
          </cell>
          <cell r="C41" t="str">
            <v>山本 裕太郎</v>
          </cell>
          <cell r="D41" t="str">
            <v>８月２１日（金）～８月２３日（日）</v>
          </cell>
          <cell r="E41" t="str">
            <v>大分市</v>
          </cell>
          <cell r="F41" t="str">
            <v>870-1168</v>
          </cell>
          <cell r="G41" t="str">
            <v>大分市松が丘54-4</v>
          </cell>
          <cell r="H41">
            <v>0</v>
          </cell>
        </row>
        <row r="42">
          <cell r="A42">
            <v>40</v>
          </cell>
          <cell r="B42" t="str">
            <v>的前委員</v>
          </cell>
          <cell r="C42" t="str">
            <v>時枝　徹治</v>
          </cell>
          <cell r="D42" t="str">
            <v>８月２１日（金）～８月２３日（日）</v>
          </cell>
          <cell r="E42" t="str">
            <v>大分市</v>
          </cell>
          <cell r="F42" t="str">
            <v>870-0173</v>
          </cell>
          <cell r="G42" t="str">
            <v>大分市公園通り5-14-5</v>
          </cell>
          <cell r="H42">
            <v>0</v>
          </cell>
        </row>
        <row r="43">
          <cell r="A43">
            <v>41</v>
          </cell>
          <cell r="B43" t="str">
            <v>的前委員</v>
          </cell>
          <cell r="C43" t="str">
            <v>甲斐　智志</v>
          </cell>
          <cell r="D43" t="str">
            <v>８月２１日（金）～８月２３日（日）</v>
          </cell>
          <cell r="E43" t="str">
            <v>大分市</v>
          </cell>
          <cell r="F43" t="str">
            <v>870-0857</v>
          </cell>
          <cell r="G43" t="str">
            <v>大分市明磧7-5</v>
          </cell>
          <cell r="H43">
            <v>0</v>
          </cell>
        </row>
        <row r="44">
          <cell r="A44">
            <v>42</v>
          </cell>
          <cell r="B44" t="str">
            <v>的前委員</v>
          </cell>
          <cell r="C44" t="str">
            <v>中畑　憲二</v>
          </cell>
          <cell r="D44" t="str">
            <v>８月２１日（金）～８月２３日（日）</v>
          </cell>
          <cell r="E44" t="str">
            <v>大分市</v>
          </cell>
          <cell r="F44" t="str">
            <v>870-0274</v>
          </cell>
          <cell r="G44" t="str">
            <v>大分市大字種具883番地2</v>
          </cell>
          <cell r="H44">
            <v>0</v>
          </cell>
        </row>
        <row r="45">
          <cell r="A45">
            <v>43</v>
          </cell>
          <cell r="B45" t="str">
            <v>場外委員長</v>
          </cell>
          <cell r="C45" t="str">
            <v>衞藤　國夫</v>
          </cell>
          <cell r="D45" t="str">
            <v>８月２１日（金）～８月２３日（日）</v>
          </cell>
          <cell r="E45" t="str">
            <v>大分市</v>
          </cell>
          <cell r="F45" t="str">
            <v>870-1161</v>
          </cell>
          <cell r="G45" t="str">
            <v>大分市木上189-4</v>
          </cell>
          <cell r="H45">
            <v>0</v>
          </cell>
        </row>
        <row r="46">
          <cell r="A46">
            <v>44</v>
          </cell>
          <cell r="B46" t="str">
            <v>招集主任</v>
          </cell>
          <cell r="C46" t="str">
            <v>本多　茂</v>
          </cell>
          <cell r="D46" t="str">
            <v>８月２１日（金）～８月２３日（日）</v>
          </cell>
          <cell r="E46" t="str">
            <v>大分市</v>
          </cell>
          <cell r="F46" t="str">
            <v>870-0883</v>
          </cell>
          <cell r="G46" t="str">
            <v>大分市永興8-6</v>
          </cell>
          <cell r="H46">
            <v>0</v>
          </cell>
        </row>
        <row r="47">
          <cell r="A47">
            <v>45</v>
          </cell>
          <cell r="B47" t="str">
            <v>招集委員</v>
          </cell>
          <cell r="C47" t="str">
            <v>浜内　正博</v>
          </cell>
          <cell r="D47" t="str">
            <v>８月２１日（金）～８月２３日（日）</v>
          </cell>
          <cell r="E47" t="str">
            <v>大分市</v>
          </cell>
          <cell r="F47" t="str">
            <v>870-0851</v>
          </cell>
          <cell r="G47" t="str">
            <v>大分市大石町2-1</v>
          </cell>
          <cell r="H47">
            <v>0</v>
          </cell>
        </row>
        <row r="48">
          <cell r="A48">
            <v>46</v>
          </cell>
          <cell r="B48" t="str">
            <v>招集委員</v>
          </cell>
          <cell r="C48" t="str">
            <v>木村 祐一</v>
          </cell>
          <cell r="D48" t="str">
            <v>８月２１日（金）～８月２３日（日）</v>
          </cell>
          <cell r="E48" t="str">
            <v>大分市</v>
          </cell>
          <cell r="F48" t="str">
            <v>870-0872</v>
          </cell>
          <cell r="G48" t="str">
            <v xml:space="preserve">大分市高崎４丁目20-10 </v>
          </cell>
          <cell r="H48">
            <v>0</v>
          </cell>
        </row>
        <row r="49">
          <cell r="A49">
            <v>47</v>
          </cell>
          <cell r="B49" t="str">
            <v>招集委員</v>
          </cell>
          <cell r="C49" t="str">
            <v>猪原　裕子</v>
          </cell>
          <cell r="D49" t="str">
            <v>８月２１日（金）～８月２３日（日）</v>
          </cell>
          <cell r="E49" t="str">
            <v>大分市</v>
          </cell>
          <cell r="F49" t="str">
            <v>870-0128</v>
          </cell>
          <cell r="G49" t="str">
            <v>大分市森1245-10</v>
          </cell>
          <cell r="H49">
            <v>0</v>
          </cell>
        </row>
        <row r="50">
          <cell r="A50">
            <v>48</v>
          </cell>
          <cell r="B50" t="str">
            <v>警備主任</v>
          </cell>
          <cell r="C50" t="str">
            <v>中津　　明</v>
          </cell>
          <cell r="D50" t="str">
            <v>８月２１日（金）～８月２３日（日）</v>
          </cell>
          <cell r="E50" t="str">
            <v>大分市</v>
          </cell>
          <cell r="F50" t="str">
            <v>870-0871</v>
          </cell>
          <cell r="G50" t="str">
            <v>大分市東八幡6-3</v>
          </cell>
          <cell r="H50">
            <v>0</v>
          </cell>
        </row>
        <row r="51">
          <cell r="A51">
            <v>49</v>
          </cell>
          <cell r="B51" t="str">
            <v>警備委員</v>
          </cell>
          <cell r="C51" t="str">
            <v>阿部　寛治</v>
          </cell>
          <cell r="D51" t="str">
            <v>８月２１日（金）～８月２３日（日）</v>
          </cell>
          <cell r="E51" t="str">
            <v>大分市</v>
          </cell>
          <cell r="F51" t="str">
            <v>870-1109</v>
          </cell>
          <cell r="G51" t="str">
            <v>大分市判田台南4-14-4</v>
          </cell>
          <cell r="H51">
            <v>0</v>
          </cell>
        </row>
        <row r="52">
          <cell r="A52">
            <v>50</v>
          </cell>
          <cell r="B52" t="str">
            <v>総務委員長</v>
          </cell>
          <cell r="C52" t="str">
            <v>田中　功一</v>
          </cell>
          <cell r="D52" t="str">
            <v>８月２１日（金）～８月２３日（日）</v>
          </cell>
          <cell r="E52" t="str">
            <v>中津市</v>
          </cell>
          <cell r="F52" t="str">
            <v>871-0001</v>
          </cell>
          <cell r="G52" t="str">
            <v>中津市大字大新田573番地4</v>
          </cell>
          <cell r="H52">
            <v>0</v>
          </cell>
        </row>
        <row r="53">
          <cell r="A53">
            <v>51</v>
          </cell>
          <cell r="B53" t="str">
            <v>総務主任</v>
          </cell>
          <cell r="C53" t="str">
            <v>阿部　正義</v>
          </cell>
          <cell r="D53" t="str">
            <v>８月２１日（金）～８月２３日（日）</v>
          </cell>
          <cell r="E53" t="str">
            <v>日田市</v>
          </cell>
          <cell r="F53" t="str">
            <v>877-1373</v>
          </cell>
          <cell r="G53" t="str">
            <v>日田市月出町5820</v>
          </cell>
          <cell r="H53">
            <v>0</v>
          </cell>
        </row>
        <row r="54">
          <cell r="A54">
            <v>52</v>
          </cell>
          <cell r="B54" t="str">
            <v>総務委員</v>
          </cell>
          <cell r="C54" t="str">
            <v>高野　　要</v>
          </cell>
          <cell r="D54" t="str">
            <v>８月２１日（金）～８月２３日（日）</v>
          </cell>
          <cell r="E54" t="str">
            <v>大分市</v>
          </cell>
          <cell r="F54" t="str">
            <v>870-0901</v>
          </cell>
          <cell r="G54" t="str">
            <v>大分市西新地2丁目6-50</v>
          </cell>
          <cell r="H54">
            <v>0</v>
          </cell>
        </row>
        <row r="55">
          <cell r="A55">
            <v>53</v>
          </cell>
          <cell r="B55" t="str">
            <v>総務委員</v>
          </cell>
          <cell r="C55" t="str">
            <v>佐藤　順子</v>
          </cell>
          <cell r="D55" t="str">
            <v>８月２１日（金）～８月２３日（日）</v>
          </cell>
          <cell r="E55" t="str">
            <v>大分市</v>
          </cell>
          <cell r="F55" t="str">
            <v>870-0043</v>
          </cell>
          <cell r="G55" t="str">
            <v>大分市中島東1-2-35</v>
          </cell>
          <cell r="H55">
            <v>0</v>
          </cell>
        </row>
        <row r="56">
          <cell r="A56">
            <v>54</v>
          </cell>
          <cell r="B56" t="str">
            <v>総務委員</v>
          </cell>
          <cell r="C56" t="str">
            <v>谷　しのぶ</v>
          </cell>
          <cell r="D56" t="str">
            <v>８月２１日（金）～８月２３日（日）</v>
          </cell>
          <cell r="E56" t="str">
            <v>豊後高田市</v>
          </cell>
          <cell r="F56" t="str">
            <v>872-1202</v>
          </cell>
          <cell r="G56" t="str">
            <v>豊後高田市香々地4527</v>
          </cell>
          <cell r="H56">
            <v>0</v>
          </cell>
        </row>
        <row r="57">
          <cell r="A57">
            <v>55</v>
          </cell>
          <cell r="B57" t="str">
            <v>総務委員</v>
          </cell>
          <cell r="C57" t="str">
            <v>長野　絵美</v>
          </cell>
          <cell r="D57" t="str">
            <v>８月２１日（金）～８月２３日（日）</v>
          </cell>
          <cell r="E57" t="str">
            <v>大分市</v>
          </cell>
          <cell r="F57" t="str">
            <v>870-0155</v>
          </cell>
          <cell r="G57" t="str">
            <v>大分市大字牧1028-2</v>
          </cell>
          <cell r="H57" t="str">
            <v>　YS桜坂21-206</v>
          </cell>
        </row>
        <row r="58">
          <cell r="A58">
            <v>56</v>
          </cell>
          <cell r="B58" t="str">
            <v>会計責任者</v>
          </cell>
          <cell r="C58" t="str">
            <v>鈴木　千織</v>
          </cell>
          <cell r="D58" t="str">
            <v>８月２１日（金）～８月２３日（日）</v>
          </cell>
          <cell r="E58" t="str">
            <v>中津市</v>
          </cell>
          <cell r="F58" t="str">
            <v>871-0152</v>
          </cell>
          <cell r="G58" t="str">
            <v>中津市加来321-2</v>
          </cell>
          <cell r="H58">
            <v>0</v>
          </cell>
        </row>
        <row r="59">
          <cell r="A59">
            <v>57</v>
          </cell>
          <cell r="B59" t="str">
            <v>受付・接待主任</v>
          </cell>
          <cell r="C59" t="str">
            <v>石田　知恵子</v>
          </cell>
          <cell r="D59" t="str">
            <v>８月２１日（金）～８月２３日（日）</v>
          </cell>
          <cell r="E59" t="str">
            <v>大分市</v>
          </cell>
          <cell r="F59" t="str">
            <v>870-0131</v>
          </cell>
          <cell r="G59" t="str">
            <v>大分市皆春265-6</v>
          </cell>
          <cell r="H59">
            <v>0</v>
          </cell>
        </row>
        <row r="60">
          <cell r="A60">
            <v>58</v>
          </cell>
          <cell r="B60" t="str">
            <v>受付・接待委員</v>
          </cell>
          <cell r="C60" t="str">
            <v>中津　益子</v>
          </cell>
          <cell r="D60" t="str">
            <v>８月２１日（金）～８月２３日（日）</v>
          </cell>
          <cell r="E60" t="str">
            <v>大分市</v>
          </cell>
          <cell r="F60" t="str">
            <v>870-0871</v>
          </cell>
          <cell r="G60" t="str">
            <v>大分市東八幡6-3</v>
          </cell>
          <cell r="H60">
            <v>0</v>
          </cell>
        </row>
        <row r="61">
          <cell r="A61">
            <v>59</v>
          </cell>
          <cell r="B61" t="str">
            <v>受付・接待委員</v>
          </cell>
          <cell r="C61" t="str">
            <v>廣田　祥子</v>
          </cell>
          <cell r="D61" t="str">
            <v>８月２１日（金）～８月２３日（日）</v>
          </cell>
          <cell r="E61" t="str">
            <v>大分市</v>
          </cell>
          <cell r="F61" t="str">
            <v>870-0834</v>
          </cell>
          <cell r="G61" t="str">
            <v>大分市上野丘西5-5</v>
          </cell>
          <cell r="H61">
            <v>0</v>
          </cell>
        </row>
        <row r="62">
          <cell r="A62">
            <v>60</v>
          </cell>
          <cell r="B62" t="str">
            <v>受付・接待委員</v>
          </cell>
          <cell r="C62" t="str">
            <v>平畑　純子</v>
          </cell>
          <cell r="D62" t="str">
            <v>８月２１日（金）～８月２３日（日）</v>
          </cell>
          <cell r="E62" t="str">
            <v>大分市</v>
          </cell>
          <cell r="F62" t="str">
            <v>870-0857</v>
          </cell>
          <cell r="G62" t="str">
            <v>大分市明磧町5-2</v>
          </cell>
          <cell r="H62">
            <v>0</v>
          </cell>
        </row>
        <row r="63">
          <cell r="A63">
            <v>61</v>
          </cell>
          <cell r="B63" t="str">
            <v>受付・接待委員</v>
          </cell>
          <cell r="C63" t="str">
            <v>矢野　勝子</v>
          </cell>
          <cell r="D63" t="str">
            <v>８月２１日（金）～８月２３日（日）</v>
          </cell>
          <cell r="E63" t="str">
            <v>大分市</v>
          </cell>
          <cell r="F63" t="str">
            <v>870-1176</v>
          </cell>
          <cell r="G63" t="str">
            <v>大分市富士見ヶ丘東4-9-10</v>
          </cell>
          <cell r="H63">
            <v>0</v>
          </cell>
        </row>
        <row r="64">
          <cell r="A64">
            <v>62</v>
          </cell>
          <cell r="B64" t="str">
            <v>受付・接待委員</v>
          </cell>
          <cell r="C64" t="str">
            <v>阿部　朝子</v>
          </cell>
          <cell r="D64" t="str">
            <v>８月２１日（金）～８月２３日（日）</v>
          </cell>
          <cell r="E64" t="str">
            <v>大分市</v>
          </cell>
          <cell r="F64" t="str">
            <v>870-0945</v>
          </cell>
          <cell r="G64" t="str">
            <v>大分市津守9組</v>
          </cell>
          <cell r="H64">
            <v>0</v>
          </cell>
        </row>
        <row r="65">
          <cell r="A65">
            <v>63</v>
          </cell>
          <cell r="B65" t="str">
            <v>救護主任</v>
          </cell>
          <cell r="C65" t="str">
            <v>梅木　　忍</v>
          </cell>
          <cell r="D65" t="str">
            <v>８月２１日（金）～８月２３日（日）</v>
          </cell>
          <cell r="E65" t="str">
            <v>佐伯市</v>
          </cell>
          <cell r="F65" t="str">
            <v>876-2121</v>
          </cell>
          <cell r="G65" t="str">
            <v>佐伯市中野河内区沖3527-1</v>
          </cell>
          <cell r="H65">
            <v>0</v>
          </cell>
        </row>
        <row r="66">
          <cell r="A66">
            <v>64</v>
          </cell>
          <cell r="B66" t="str">
            <v>設営主任</v>
          </cell>
          <cell r="C66" t="str">
            <v>冨高　新人</v>
          </cell>
          <cell r="D66" t="str">
            <v>８月２１日（金）～８月２３日（日）</v>
          </cell>
          <cell r="E66" t="str">
            <v>大分市</v>
          </cell>
          <cell r="F66" t="str">
            <v>870-0131</v>
          </cell>
          <cell r="G66" t="str">
            <v>大分市皆春650-13</v>
          </cell>
          <cell r="H66">
            <v>0</v>
          </cell>
        </row>
        <row r="67">
          <cell r="A67">
            <v>65</v>
          </cell>
          <cell r="B67" t="str">
            <v>設営委員</v>
          </cell>
          <cell r="C67" t="str">
            <v>高野　初雄</v>
          </cell>
          <cell r="D67" t="str">
            <v>８月２１日（金）～８月２３日（日）</v>
          </cell>
          <cell r="E67" t="str">
            <v>大分市</v>
          </cell>
          <cell r="F67" t="str">
            <v>870-0267</v>
          </cell>
          <cell r="G67" t="str">
            <v>大分市大字城原1734-44</v>
          </cell>
          <cell r="H67">
            <v>0</v>
          </cell>
        </row>
        <row r="68">
          <cell r="A68">
            <v>66</v>
          </cell>
          <cell r="B68" t="str">
            <v>生徒引率</v>
          </cell>
          <cell r="C68" t="str">
            <v>久保田　信輔</v>
          </cell>
          <cell r="D68" t="str">
            <v>８月２１日（金）～８月２３日（日）</v>
          </cell>
          <cell r="E68" t="str">
            <v>大分南高校</v>
          </cell>
          <cell r="F68" t="str">
            <v>870-1113</v>
          </cell>
          <cell r="G68" t="str">
            <v>大分市大字中判田2373-1</v>
          </cell>
          <cell r="H68" t="str">
            <v>　大分南高校　弓道部</v>
          </cell>
        </row>
        <row r="69">
          <cell r="A69">
            <v>67</v>
          </cell>
          <cell r="B69" t="str">
            <v>生徒引率</v>
          </cell>
          <cell r="C69" t="str">
            <v>久本　見二</v>
          </cell>
          <cell r="D69" t="str">
            <v>８月２１日（金）～８月２３日（日）</v>
          </cell>
          <cell r="E69" t="str">
            <v>大分西高校</v>
          </cell>
          <cell r="F69" t="str">
            <v>870-8560</v>
          </cell>
          <cell r="G69" t="str">
            <v>大分市新春日町2丁目1-1</v>
          </cell>
          <cell r="H69" t="str">
            <v>　大分西高校　弓道部</v>
          </cell>
        </row>
        <row r="70">
          <cell r="A70">
            <v>68</v>
          </cell>
          <cell r="H70">
            <v>0</v>
          </cell>
        </row>
        <row r="71">
          <cell r="A71">
            <v>69</v>
          </cell>
          <cell r="H71">
            <v>0</v>
          </cell>
        </row>
      </sheetData>
      <sheetData sheetId="4" refreshError="1"/>
      <sheetData sheetId="5">
        <row r="3">
          <cell r="A3">
            <v>1</v>
          </cell>
          <cell r="B3" t="str">
            <v>大会会長</v>
          </cell>
          <cell r="C3" t="str">
            <v>江郷　國紘</v>
          </cell>
          <cell r="D3" t="str">
            <v>８月２１日（金）～８月２３日（日）</v>
          </cell>
          <cell r="E3" t="str">
            <v>熊本県</v>
          </cell>
          <cell r="F3" t="str">
            <v>866-0203</v>
          </cell>
          <cell r="G3" t="str">
            <v>上天草市龍ヶ岳町樋島274</v>
          </cell>
          <cell r="H3" t="str">
            <v>兼務</v>
          </cell>
        </row>
        <row r="4">
          <cell r="A4">
            <v>2</v>
          </cell>
          <cell r="B4" t="str">
            <v>大会副会長</v>
          </cell>
          <cell r="C4" t="str">
            <v>小倉　正樹</v>
          </cell>
          <cell r="D4" t="str">
            <v>８月２１日（金）～８月２３日（日）</v>
          </cell>
          <cell r="E4" t="str">
            <v>大分県</v>
          </cell>
          <cell r="F4" t="str">
            <v>879‐0101</v>
          </cell>
          <cell r="G4" t="str">
            <v>中津市大字今津34番地28</v>
          </cell>
          <cell r="H4" t="str">
            <v>兼務</v>
          </cell>
        </row>
        <row r="5">
          <cell r="A5">
            <v>3</v>
          </cell>
          <cell r="B5" t="str">
            <v>顧問</v>
          </cell>
          <cell r="C5" t="str">
            <v>羽田野　賢一</v>
          </cell>
          <cell r="D5" t="str">
            <v>８月２１日（金）～８月２３日（日）</v>
          </cell>
          <cell r="E5" t="str">
            <v>大分県</v>
          </cell>
          <cell r="F5" t="str">
            <v>879-7111</v>
          </cell>
          <cell r="G5" t="str">
            <v>豊後大野市三重町赤嶺2766-1</v>
          </cell>
          <cell r="H5" t="str">
            <v>兼務</v>
          </cell>
        </row>
        <row r="6">
          <cell r="A6">
            <v>4</v>
          </cell>
          <cell r="B6" t="str">
            <v>顧問</v>
          </cell>
          <cell r="C6" t="str">
            <v>宮﨑　　篤</v>
          </cell>
          <cell r="D6" t="str">
            <v>８月２１日（金）～８月２３日（日）</v>
          </cell>
          <cell r="E6" t="str">
            <v>大分県</v>
          </cell>
          <cell r="F6" t="str">
            <v>879-0889</v>
          </cell>
          <cell r="G6" t="str">
            <v>大分市荏隈1-2</v>
          </cell>
        </row>
        <row r="7">
          <cell r="A7">
            <v>5</v>
          </cell>
          <cell r="B7" t="str">
            <v>顧問</v>
          </cell>
          <cell r="C7" t="str">
            <v>廣瀬　啓二郎</v>
          </cell>
          <cell r="D7" t="str">
            <v>８月２１日（金）～８月２３日（日）</v>
          </cell>
          <cell r="E7" t="str">
            <v>大分県</v>
          </cell>
          <cell r="F7" t="str">
            <v>875-0201</v>
          </cell>
          <cell r="G7" t="str">
            <v>臼杵市野津町野津市259-1</v>
          </cell>
          <cell r="H7" t="str">
            <v>兼務</v>
          </cell>
        </row>
        <row r="8">
          <cell r="A8">
            <v>6</v>
          </cell>
          <cell r="B8" t="str">
            <v>顧問</v>
          </cell>
          <cell r="C8" t="str">
            <v>久恒　政雄</v>
          </cell>
          <cell r="D8" t="str">
            <v>８月２１日（金）～８月２３日（日）</v>
          </cell>
          <cell r="E8" t="str">
            <v>福岡県</v>
          </cell>
          <cell r="F8" t="str">
            <v>810-0052</v>
          </cell>
          <cell r="G8" t="str">
            <v>福岡市中央区大濠1-9-1</v>
          </cell>
          <cell r="H8" t="str">
            <v>兼務</v>
          </cell>
        </row>
        <row r="9">
          <cell r="A9">
            <v>7</v>
          </cell>
          <cell r="B9" t="str">
            <v>顧問</v>
          </cell>
          <cell r="C9" t="str">
            <v>田原　則夫</v>
          </cell>
          <cell r="D9" t="str">
            <v>８月２１日（金）～８月２３日（日）</v>
          </cell>
          <cell r="E9" t="str">
            <v>佐賀県</v>
          </cell>
          <cell r="F9" t="str">
            <v>840-2106</v>
          </cell>
          <cell r="G9" t="str">
            <v>佐賀市諸富町大字山領858‐8</v>
          </cell>
          <cell r="H9" t="str">
            <v>兼務</v>
          </cell>
        </row>
        <row r="10">
          <cell r="A10">
            <v>8</v>
          </cell>
          <cell r="B10" t="str">
            <v>顧問</v>
          </cell>
          <cell r="C10" t="str">
            <v>真崎　孝之</v>
          </cell>
          <cell r="D10" t="str">
            <v>８月２１日（金）～８月２３日（日）</v>
          </cell>
          <cell r="E10" t="str">
            <v>長崎県</v>
          </cell>
          <cell r="F10" t="str">
            <v>852-8131</v>
          </cell>
          <cell r="G10" t="str">
            <v>長崎市文教町12-3-104</v>
          </cell>
          <cell r="H10" t="str">
            <v>兼務</v>
          </cell>
        </row>
        <row r="11">
          <cell r="A11">
            <v>9</v>
          </cell>
          <cell r="B11" t="str">
            <v>顧問</v>
          </cell>
          <cell r="C11" t="str">
            <v>重信　和行</v>
          </cell>
          <cell r="D11" t="str">
            <v>８月２１日（金）～８月２３日（日）</v>
          </cell>
          <cell r="E11" t="str">
            <v>宮崎県</v>
          </cell>
          <cell r="F11" t="str">
            <v>885-0015</v>
          </cell>
          <cell r="G11" t="str">
            <v>都城市千町4950-2</v>
          </cell>
          <cell r="H11" t="str">
            <v>兼務</v>
          </cell>
        </row>
        <row r="12">
          <cell r="A12">
            <v>10</v>
          </cell>
          <cell r="B12" t="str">
            <v>顧問</v>
          </cell>
          <cell r="C12" t="str">
            <v>倉元　幸一郎</v>
          </cell>
          <cell r="D12" t="str">
            <v>８月２１日（金）～８月２３日（日）</v>
          </cell>
          <cell r="E12" t="str">
            <v>鹿児島県</v>
          </cell>
          <cell r="F12" t="str">
            <v>893-2401</v>
          </cell>
          <cell r="G12" t="str">
            <v>肝属郡錦江町田代麓5519</v>
          </cell>
          <cell r="H12" t="str">
            <v>兼務</v>
          </cell>
        </row>
        <row r="13">
          <cell r="A13">
            <v>11</v>
          </cell>
          <cell r="B13" t="str">
            <v>顧問</v>
          </cell>
          <cell r="C13" t="str">
            <v>知念　正樹</v>
          </cell>
          <cell r="D13" t="str">
            <v>８月２１日（金）～８月２３日（日）</v>
          </cell>
          <cell r="E13" t="str">
            <v>沖縄県</v>
          </cell>
          <cell r="F13" t="str">
            <v>900-0016</v>
          </cell>
          <cell r="G13" t="str">
            <v>那覇市前島03-15-2</v>
          </cell>
          <cell r="H13" t="str">
            <v>兼務</v>
          </cell>
        </row>
        <row r="14">
          <cell r="A14">
            <v>12</v>
          </cell>
          <cell r="B14" t="str">
            <v>参与</v>
          </cell>
          <cell r="C14" t="str">
            <v>後藤　博美</v>
          </cell>
          <cell r="D14" t="str">
            <v>８月２１日（金）～８月２３日（日）</v>
          </cell>
          <cell r="E14" t="str">
            <v>大分県</v>
          </cell>
          <cell r="F14" t="str">
            <v>870-0936</v>
          </cell>
          <cell r="G14" t="str">
            <v>大分市岩田町1丁目2-3</v>
          </cell>
          <cell r="H14" t="str">
            <v>兼務</v>
          </cell>
        </row>
        <row r="15">
          <cell r="A15">
            <v>13</v>
          </cell>
          <cell r="B15" t="str">
            <v>参与</v>
          </cell>
          <cell r="C15" t="str">
            <v>山本 圭子</v>
          </cell>
          <cell r="D15" t="str">
            <v>８月２１日（金）～８月２３日（日）</v>
          </cell>
          <cell r="E15" t="str">
            <v>大分県</v>
          </cell>
          <cell r="F15" t="str">
            <v>870-1168</v>
          </cell>
          <cell r="G15" t="str">
            <v>大分市松が丘54-4</v>
          </cell>
          <cell r="H15" t="str">
            <v>兼務</v>
          </cell>
        </row>
        <row r="16">
          <cell r="A16">
            <v>14</v>
          </cell>
          <cell r="B16" t="str">
            <v>参与</v>
          </cell>
          <cell r="C16" t="str">
            <v>本多　茂</v>
          </cell>
          <cell r="D16" t="str">
            <v>８月２１日（金）～８月２３日（日）</v>
          </cell>
          <cell r="E16" t="str">
            <v>大分県</v>
          </cell>
          <cell r="F16" t="str">
            <v>870-0883</v>
          </cell>
          <cell r="G16" t="str">
            <v>大分市永興8-6</v>
          </cell>
          <cell r="H16" t="str">
            <v>兼務</v>
          </cell>
        </row>
        <row r="17">
          <cell r="A17">
            <v>15</v>
          </cell>
          <cell r="B17" t="str">
            <v>委員長</v>
          </cell>
          <cell r="C17" t="str">
            <v>今村　朱美</v>
          </cell>
          <cell r="D17" t="str">
            <v>８月２１日（金）～８月２３日（日）</v>
          </cell>
          <cell r="E17" t="str">
            <v>熊本県</v>
          </cell>
          <cell r="F17" t="str">
            <v>868-0081</v>
          </cell>
          <cell r="G17" t="str">
            <v>人吉市上林町876</v>
          </cell>
        </row>
        <row r="18">
          <cell r="A18">
            <v>16</v>
          </cell>
          <cell r="B18" t="str">
            <v>副委員長</v>
          </cell>
          <cell r="C18" t="str">
            <v>田中　功一</v>
          </cell>
          <cell r="D18" t="str">
            <v>８月２１日（金）～８月２３日（日）</v>
          </cell>
          <cell r="E18" t="str">
            <v>大分県</v>
          </cell>
          <cell r="F18" t="str">
            <v>871-0001</v>
          </cell>
          <cell r="G18" t="str">
            <v>中津市大字大新田573番地4</v>
          </cell>
          <cell r="H18" t="str">
            <v>兼務</v>
          </cell>
        </row>
        <row r="19">
          <cell r="A19">
            <v>17</v>
          </cell>
          <cell r="B19" t="str">
            <v>委員</v>
          </cell>
          <cell r="C19" t="str">
            <v>中島　孝夫</v>
          </cell>
          <cell r="D19" t="str">
            <v>８月２１日（金）～８月２３日（日）</v>
          </cell>
          <cell r="E19" t="str">
            <v>福岡県</v>
          </cell>
          <cell r="F19" t="str">
            <v>811-3219</v>
          </cell>
          <cell r="G19" t="str">
            <v>福津市西福間1-14-5</v>
          </cell>
          <cell r="H19" t="str">
            <v>兼務</v>
          </cell>
        </row>
        <row r="20">
          <cell r="A20">
            <v>18</v>
          </cell>
          <cell r="B20" t="str">
            <v>委員</v>
          </cell>
          <cell r="C20" t="str">
            <v>実本　信夫</v>
          </cell>
          <cell r="D20" t="str">
            <v>８月２１日（金）～８月２３日（日）</v>
          </cell>
          <cell r="E20" t="str">
            <v>佐賀県</v>
          </cell>
          <cell r="F20" t="str">
            <v>841-0052</v>
          </cell>
          <cell r="G20" t="str">
            <v>鳥栖市宿町1064-9</v>
          </cell>
        </row>
        <row r="21">
          <cell r="A21">
            <v>19</v>
          </cell>
          <cell r="B21" t="str">
            <v>委員</v>
          </cell>
          <cell r="C21" t="str">
            <v>馬場　俊成</v>
          </cell>
          <cell r="D21" t="str">
            <v>８月２１日（金）～８月２３日（日）</v>
          </cell>
          <cell r="E21" t="str">
            <v>長崎県</v>
          </cell>
          <cell r="F21" t="str">
            <v>854-0515</v>
          </cell>
          <cell r="G21" t="str">
            <v>雲仙市小浜町北野780</v>
          </cell>
        </row>
        <row r="22">
          <cell r="A22">
            <v>20</v>
          </cell>
          <cell r="B22" t="str">
            <v>委員</v>
          </cell>
          <cell r="C22" t="str">
            <v>信國　幸人</v>
          </cell>
          <cell r="D22" t="str">
            <v>８月２１日（金）～８月２３日（日）</v>
          </cell>
          <cell r="E22" t="str">
            <v>熊本県</v>
          </cell>
          <cell r="F22" t="str">
            <v>861-0603</v>
          </cell>
          <cell r="G22" t="str">
            <v>山鹿市鹿北町大字岩野2802-6</v>
          </cell>
        </row>
        <row r="23">
          <cell r="A23">
            <v>21</v>
          </cell>
          <cell r="B23" t="str">
            <v>委員</v>
          </cell>
          <cell r="C23" t="str">
            <v>廣田　忠則</v>
          </cell>
          <cell r="D23" t="str">
            <v>８月２１日（金）～８月２３日（日）</v>
          </cell>
          <cell r="E23" t="str">
            <v>宮崎県</v>
          </cell>
          <cell r="F23" t="str">
            <v>889-1411</v>
          </cell>
          <cell r="G23" t="str">
            <v>児湯郡新富町富田1-33-1</v>
          </cell>
          <cell r="H23" t="str">
            <v>兼務</v>
          </cell>
        </row>
        <row r="24">
          <cell r="A24">
            <v>22</v>
          </cell>
          <cell r="B24" t="str">
            <v>委員</v>
          </cell>
          <cell r="C24" t="str">
            <v>中村　重利</v>
          </cell>
          <cell r="D24" t="str">
            <v>８月２１日（金）～８月２３日（日）</v>
          </cell>
          <cell r="E24" t="str">
            <v>鹿児島県</v>
          </cell>
          <cell r="F24" t="str">
            <v>890-0061</v>
          </cell>
          <cell r="G24" t="str">
            <v>鹿児島市天保山町23-1-1310</v>
          </cell>
        </row>
        <row r="25">
          <cell r="A25">
            <v>23</v>
          </cell>
          <cell r="B25" t="str">
            <v>委員</v>
          </cell>
          <cell r="C25" t="str">
            <v>城間　恒紀</v>
          </cell>
          <cell r="D25" t="str">
            <v>８月２１日（金）～８月２３日（日）</v>
          </cell>
          <cell r="E25" t="str">
            <v>沖縄県</v>
          </cell>
          <cell r="F25" t="str">
            <v>900-0012</v>
          </cell>
          <cell r="G25" t="str">
            <v>那覇市泊3-10-11</v>
          </cell>
        </row>
        <row r="26">
          <cell r="A26">
            <v>24</v>
          </cell>
          <cell r="B26" t="str">
            <v>総務委員</v>
          </cell>
          <cell r="C26" t="str">
            <v>高野　　要</v>
          </cell>
          <cell r="D26" t="str">
            <v>８月２１日（金）～８月２３日（日）</v>
          </cell>
          <cell r="E26" t="str">
            <v>大分県</v>
          </cell>
          <cell r="F26" t="str">
            <v>870-0901</v>
          </cell>
          <cell r="G26" t="str">
            <v>大分市西新地2丁目6-50</v>
          </cell>
          <cell r="H26" t="str">
            <v>兼務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名簿（ボクシング）"/>
      <sheetName val="審判割17日"/>
      <sheetName val="審判割18"/>
      <sheetName val="審判割19"/>
      <sheetName val="対戦17"/>
      <sheetName val="対戦18"/>
      <sheetName val="対戦19"/>
      <sheetName val="山形少１"/>
      <sheetName val="山形少2"/>
      <sheetName val="山形成1"/>
      <sheetName val="山形成2"/>
      <sheetName val="階級別得点"/>
      <sheetName val="県別得点"/>
      <sheetName val="点呼検眼"/>
      <sheetName val="検診表（17日）"/>
      <sheetName val="検診表（18日）"/>
      <sheetName val="検診表（19日）"/>
      <sheetName val="頭髪"/>
      <sheetName val="ジャッジ用紙"/>
      <sheetName val="ジャッジ用紙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A2">
            <v>1</v>
          </cell>
          <cell r="B2" t="str">
            <v>LF</v>
          </cell>
          <cell r="C2" t="str">
            <v>菅野  公介</v>
          </cell>
          <cell r="D2" t="str">
            <v>宮崎県</v>
          </cell>
          <cell r="E2" t="str">
            <v>堤  聖也</v>
          </cell>
          <cell r="F2" t="str">
            <v>熊本県</v>
          </cell>
        </row>
        <row r="3">
          <cell r="A3">
            <v>2</v>
          </cell>
          <cell r="B3" t="str">
            <v>F</v>
          </cell>
          <cell r="C3" t="str">
            <v>舩原  翔太</v>
          </cell>
          <cell r="D3" t="str">
            <v>佐賀県</v>
          </cell>
          <cell r="E3" t="str">
            <v>吉村  賢斗</v>
          </cell>
          <cell r="F3" t="str">
            <v>長崎県</v>
          </cell>
        </row>
        <row r="4">
          <cell r="A4">
            <v>3</v>
          </cell>
          <cell r="B4" t="str">
            <v>B</v>
          </cell>
          <cell r="C4" t="str">
            <v>鐘ヶ江  奨也</v>
          </cell>
          <cell r="D4" t="str">
            <v>長崎県</v>
          </cell>
          <cell r="E4" t="str">
            <v>山下  碧航</v>
          </cell>
          <cell r="F4" t="str">
            <v>福岡県</v>
          </cell>
        </row>
        <row r="5">
          <cell r="A5">
            <v>4</v>
          </cell>
          <cell r="B5" t="str">
            <v>L</v>
          </cell>
          <cell r="C5" t="str">
            <v>中津留  太一</v>
          </cell>
          <cell r="D5" t="str">
            <v>大分県</v>
          </cell>
          <cell r="E5" t="str">
            <v>中島  伊織</v>
          </cell>
          <cell r="F5" t="str">
            <v>熊本県</v>
          </cell>
        </row>
        <row r="6">
          <cell r="A6">
            <v>5</v>
          </cell>
          <cell r="B6" t="str">
            <v>LW</v>
          </cell>
          <cell r="C6" t="str">
            <v>沖島  輝</v>
          </cell>
          <cell r="D6" t="str">
            <v>福岡県</v>
          </cell>
          <cell r="E6" t="str">
            <v>田川  勇希</v>
          </cell>
          <cell r="F6" t="str">
            <v>熊本県</v>
          </cell>
        </row>
        <row r="7">
          <cell r="A7">
            <v>6</v>
          </cell>
          <cell r="B7" t="str">
            <v>W</v>
          </cell>
          <cell r="C7" t="str">
            <v>里見  大吾</v>
          </cell>
          <cell r="D7" t="str">
            <v>長崎県</v>
          </cell>
          <cell r="E7" t="str">
            <v>沖島  翼</v>
          </cell>
          <cell r="F7" t="str">
            <v>福岡県</v>
          </cell>
        </row>
        <row r="8">
          <cell r="A8">
            <v>7</v>
          </cell>
          <cell r="B8" t="str">
            <v>M</v>
          </cell>
          <cell r="C8" t="str">
            <v>鬼倉  龍大</v>
          </cell>
          <cell r="D8" t="str">
            <v>福岡県</v>
          </cell>
          <cell r="E8" t="str">
            <v>瀬戸  祐太郎</v>
          </cell>
          <cell r="F8" t="str">
            <v>鹿児島県</v>
          </cell>
        </row>
        <row r="9">
          <cell r="A9">
            <v>8</v>
          </cell>
          <cell r="B9" t="str">
            <v>LF</v>
          </cell>
          <cell r="C9" t="str">
            <v>下河  博史</v>
          </cell>
          <cell r="D9" t="str">
            <v>福岡県</v>
          </cell>
          <cell r="E9" t="str">
            <v>中島  翼</v>
          </cell>
          <cell r="F9" t="str">
            <v>佐賀県</v>
          </cell>
        </row>
        <row r="10">
          <cell r="A10">
            <v>9</v>
          </cell>
          <cell r="B10" t="str">
            <v>F</v>
          </cell>
          <cell r="C10" t="str">
            <v>翁長  俊行</v>
          </cell>
          <cell r="D10" t="str">
            <v>沖縄県</v>
          </cell>
          <cell r="E10" t="str">
            <v>豊田  大</v>
          </cell>
          <cell r="F10" t="str">
            <v>福岡県</v>
          </cell>
        </row>
        <row r="11">
          <cell r="A11">
            <v>10</v>
          </cell>
          <cell r="B11" t="str">
            <v>B</v>
          </cell>
          <cell r="C11" t="str">
            <v>木本  盛宝</v>
          </cell>
          <cell r="D11" t="str">
            <v>大分県</v>
          </cell>
          <cell r="E11" t="str">
            <v>宗光  徹</v>
          </cell>
          <cell r="F11" t="str">
            <v>福岡県</v>
          </cell>
        </row>
        <row r="12">
          <cell r="A12">
            <v>11</v>
          </cell>
          <cell r="B12" t="str">
            <v>L</v>
          </cell>
          <cell r="C12" t="str">
            <v>堀田  清太</v>
          </cell>
          <cell r="D12" t="str">
            <v>福岡県</v>
          </cell>
          <cell r="E12" t="str">
            <v>豊田  淳樹</v>
          </cell>
          <cell r="F12" t="str">
            <v>熊本県</v>
          </cell>
        </row>
        <row r="13">
          <cell r="A13">
            <v>12</v>
          </cell>
          <cell r="B13" t="str">
            <v>LW</v>
          </cell>
          <cell r="C13" t="str">
            <v>川内  将嗣</v>
          </cell>
          <cell r="D13" t="str">
            <v>佐賀県</v>
          </cell>
          <cell r="E13" t="str">
            <v>俵  光晴</v>
          </cell>
          <cell r="F13" t="str">
            <v>宮崎県</v>
          </cell>
        </row>
        <row r="14">
          <cell r="A14">
            <v>13</v>
          </cell>
          <cell r="B14" t="str">
            <v>W</v>
          </cell>
          <cell r="C14" t="str">
            <v>平川  寛之</v>
          </cell>
          <cell r="D14" t="str">
            <v>大分県</v>
          </cell>
          <cell r="E14" t="str">
            <v>吉永  幸晴</v>
          </cell>
          <cell r="F14" t="str">
            <v>佐賀県</v>
          </cell>
        </row>
        <row r="15">
          <cell r="A15">
            <v>14</v>
          </cell>
          <cell r="B15" t="str">
            <v>M</v>
          </cell>
          <cell r="C15" t="str">
            <v>上川  隆顕</v>
          </cell>
          <cell r="D15" t="str">
            <v>熊本県</v>
          </cell>
          <cell r="E15" t="str">
            <v>ジュリアン  ジョンソン</v>
          </cell>
          <cell r="F15" t="str">
            <v>沖縄県</v>
          </cell>
        </row>
        <row r="16">
          <cell r="A16">
            <v>15</v>
          </cell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</row>
        <row r="17">
          <cell r="A17">
            <v>16</v>
          </cell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</row>
        <row r="18">
          <cell r="A18">
            <v>17</v>
          </cell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</row>
        <row r="19">
          <cell r="A19">
            <v>18</v>
          </cell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</row>
        <row r="20">
          <cell r="A20">
            <v>19</v>
          </cell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</row>
        <row r="21">
          <cell r="A21">
            <v>20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</row>
        <row r="22">
          <cell r="A22">
            <v>21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</row>
        <row r="23">
          <cell r="A23">
            <v>22</v>
          </cell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</row>
        <row r="24">
          <cell r="A24">
            <v>23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</row>
        <row r="25">
          <cell r="A25">
            <v>24</v>
          </cell>
          <cell r="B25" t="e">
            <v>#N/A</v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</row>
        <row r="26">
          <cell r="A26">
            <v>25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</row>
        <row r="27">
          <cell r="A27">
            <v>26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A660F-695B-4F7B-A0F2-538343D5205E}">
  <sheetPr>
    <pageSetUpPr fitToPage="1"/>
  </sheetPr>
  <dimension ref="A1:K105"/>
  <sheetViews>
    <sheetView tabSelected="1" view="pageBreakPreview" zoomScaleNormal="130" zoomScaleSheetLayoutView="100" workbookViewId="0">
      <selection activeCell="I26" sqref="I26"/>
    </sheetView>
  </sheetViews>
  <sheetFormatPr defaultRowHeight="18.75"/>
  <cols>
    <col min="1" max="11" width="9.625" style="236" customWidth="1"/>
    <col min="12" max="16384" width="9" style="236"/>
  </cols>
  <sheetData>
    <row r="1" spans="1:11" ht="30" customHeight="1">
      <c r="A1" s="311" t="s">
        <v>345</v>
      </c>
      <c r="B1" s="311"/>
      <c r="C1" s="311"/>
      <c r="D1" s="311"/>
      <c r="E1" s="311"/>
      <c r="F1" s="311"/>
      <c r="G1" s="311"/>
      <c r="H1" s="311"/>
      <c r="I1" s="311"/>
      <c r="J1" s="311"/>
      <c r="K1" s="235"/>
    </row>
    <row r="2" spans="1:11" ht="20.25" customHeight="1" thickBot="1">
      <c r="A2" s="237"/>
      <c r="B2" s="237"/>
      <c r="C2" s="238"/>
      <c r="D2" s="238"/>
      <c r="E2" s="238"/>
      <c r="F2" s="238"/>
      <c r="G2" s="238"/>
      <c r="H2" s="312"/>
      <c r="I2" s="313"/>
    </row>
    <row r="3" spans="1:11" ht="30" customHeight="1" thickTop="1" thickBot="1">
      <c r="A3" s="314" t="s">
        <v>346</v>
      </c>
      <c r="B3" s="315"/>
      <c r="C3" s="316" t="s">
        <v>406</v>
      </c>
      <c r="D3" s="316"/>
      <c r="E3" s="316"/>
      <c r="F3" s="238"/>
      <c r="G3" s="238"/>
      <c r="H3" s="312"/>
      <c r="I3" s="313"/>
    </row>
    <row r="4" spans="1:11" ht="30" customHeight="1" thickTop="1">
      <c r="A4" s="310" t="s">
        <v>348</v>
      </c>
      <c r="B4" s="310"/>
      <c r="C4" s="310"/>
      <c r="D4" s="310"/>
      <c r="E4" s="239" t="s">
        <v>349</v>
      </c>
      <c r="F4" s="238"/>
      <c r="G4" s="238"/>
      <c r="H4" s="238"/>
      <c r="I4" s="238"/>
    </row>
    <row r="5" spans="1:11" ht="30" customHeight="1" thickBot="1">
      <c r="A5" s="240" t="s">
        <v>350</v>
      </c>
      <c r="B5" s="241" t="s">
        <v>258</v>
      </c>
      <c r="C5" s="242" t="s">
        <v>256</v>
      </c>
      <c r="D5" s="242" t="s">
        <v>233</v>
      </c>
      <c r="E5" s="240" t="s">
        <v>231</v>
      </c>
      <c r="F5" s="241" t="s">
        <v>351</v>
      </c>
      <c r="G5" s="242" t="s">
        <v>352</v>
      </c>
      <c r="H5" s="242" t="s">
        <v>353</v>
      </c>
      <c r="I5" s="242" t="s">
        <v>354</v>
      </c>
    </row>
    <row r="6" spans="1:11" ht="30" customHeight="1" thickTop="1">
      <c r="A6" s="243" t="s">
        <v>258</v>
      </c>
      <c r="B6" s="244"/>
      <c r="C6" s="245">
        <v>0</v>
      </c>
      <c r="D6" s="245" t="s">
        <v>400</v>
      </c>
      <c r="E6" s="246">
        <v>3</v>
      </c>
      <c r="F6" s="247">
        <v>2</v>
      </c>
      <c r="G6" s="245">
        <v>1</v>
      </c>
      <c r="H6" s="245">
        <v>0</v>
      </c>
      <c r="I6" s="248">
        <v>2</v>
      </c>
    </row>
    <row r="7" spans="1:11" ht="30" customHeight="1">
      <c r="A7" s="249" t="s">
        <v>256</v>
      </c>
      <c r="B7" s="247">
        <v>2</v>
      </c>
      <c r="C7" s="250"/>
      <c r="D7" s="245">
        <v>2</v>
      </c>
      <c r="E7" s="246">
        <v>2</v>
      </c>
      <c r="F7" s="247">
        <v>2</v>
      </c>
      <c r="G7" s="245">
        <v>0</v>
      </c>
      <c r="H7" s="245">
        <v>1</v>
      </c>
      <c r="I7" s="251">
        <v>1</v>
      </c>
    </row>
    <row r="8" spans="1:11" ht="30" customHeight="1">
      <c r="A8" s="249" t="s">
        <v>233</v>
      </c>
      <c r="B8" s="247">
        <v>2</v>
      </c>
      <c r="C8" s="245">
        <v>2</v>
      </c>
      <c r="D8" s="252"/>
      <c r="E8" s="246">
        <v>5</v>
      </c>
      <c r="F8" s="247">
        <v>1</v>
      </c>
      <c r="G8" s="245">
        <v>1</v>
      </c>
      <c r="H8" s="245">
        <v>1</v>
      </c>
      <c r="I8" s="251">
        <v>3</v>
      </c>
    </row>
    <row r="9" spans="1:11" ht="30" customHeight="1">
      <c r="A9" s="249" t="s">
        <v>231</v>
      </c>
      <c r="B9" s="247">
        <v>1</v>
      </c>
      <c r="C9" s="245">
        <v>1</v>
      </c>
      <c r="D9" s="245">
        <v>0</v>
      </c>
      <c r="E9" s="253"/>
      <c r="F9" s="247">
        <v>0</v>
      </c>
      <c r="G9" s="245">
        <v>3</v>
      </c>
      <c r="H9" s="245">
        <v>0</v>
      </c>
      <c r="I9" s="251">
        <v>4</v>
      </c>
    </row>
    <row r="10" spans="1:11" ht="30" customHeight="1" thickBot="1">
      <c r="A10" s="319" t="s">
        <v>355</v>
      </c>
      <c r="B10" s="319"/>
      <c r="C10" s="254" t="s">
        <v>356</v>
      </c>
      <c r="D10" s="320" t="s">
        <v>396</v>
      </c>
      <c r="E10" s="320"/>
      <c r="F10" s="238"/>
      <c r="G10" s="254" t="s">
        <v>357</v>
      </c>
      <c r="H10" s="320" t="s">
        <v>397</v>
      </c>
      <c r="I10" s="320"/>
    </row>
    <row r="11" spans="1:11" ht="30" customHeight="1" thickTop="1">
      <c r="A11" s="238"/>
      <c r="B11" s="238"/>
      <c r="C11" s="238"/>
      <c r="D11" s="238"/>
      <c r="E11" s="238"/>
      <c r="F11" s="238"/>
      <c r="G11" s="238"/>
      <c r="H11" s="238"/>
      <c r="I11" s="238"/>
    </row>
    <row r="12" spans="1:11" ht="30" customHeight="1">
      <c r="A12" s="310" t="s">
        <v>358</v>
      </c>
      <c r="B12" s="310"/>
      <c r="C12" s="310"/>
      <c r="D12" s="310"/>
      <c r="E12" s="238"/>
      <c r="F12" s="238"/>
      <c r="G12" s="238"/>
      <c r="H12" s="238"/>
      <c r="I12" s="238"/>
    </row>
    <row r="13" spans="1:11" ht="30" customHeight="1" thickBot="1">
      <c r="A13" s="240" t="s">
        <v>350</v>
      </c>
      <c r="B13" s="241" t="s">
        <v>255</v>
      </c>
      <c r="C13" s="242" t="s">
        <v>253</v>
      </c>
      <c r="D13" s="242" t="s">
        <v>230</v>
      </c>
      <c r="E13" s="255" t="s">
        <v>228</v>
      </c>
      <c r="F13" s="241" t="s">
        <v>351</v>
      </c>
      <c r="G13" s="242" t="s">
        <v>352</v>
      </c>
      <c r="H13" s="242" t="s">
        <v>353</v>
      </c>
      <c r="I13" s="242" t="s">
        <v>354</v>
      </c>
    </row>
    <row r="14" spans="1:11" ht="30" customHeight="1" thickTop="1">
      <c r="A14" s="243" t="s">
        <v>255</v>
      </c>
      <c r="B14" s="256"/>
      <c r="C14" s="245">
        <v>3</v>
      </c>
      <c r="D14" s="245">
        <v>0</v>
      </c>
      <c r="E14" s="246">
        <v>3</v>
      </c>
      <c r="F14" s="247">
        <v>2</v>
      </c>
      <c r="G14" s="245">
        <v>1</v>
      </c>
      <c r="H14" s="245">
        <v>0</v>
      </c>
      <c r="I14" s="248">
        <v>2</v>
      </c>
    </row>
    <row r="15" spans="1:11" ht="30" customHeight="1">
      <c r="A15" s="249" t="s">
        <v>253</v>
      </c>
      <c r="B15" s="247">
        <v>1</v>
      </c>
      <c r="C15" s="252"/>
      <c r="D15" s="245">
        <v>1</v>
      </c>
      <c r="E15" s="246">
        <v>2</v>
      </c>
      <c r="F15" s="247">
        <v>0</v>
      </c>
      <c r="G15" s="245">
        <v>3</v>
      </c>
      <c r="H15" s="245">
        <v>0</v>
      </c>
      <c r="I15" s="251">
        <v>4</v>
      </c>
    </row>
    <row r="16" spans="1:11" ht="30" customHeight="1">
      <c r="A16" s="249" t="s">
        <v>230</v>
      </c>
      <c r="B16" s="247">
        <v>3</v>
      </c>
      <c r="C16" s="245">
        <v>3</v>
      </c>
      <c r="D16" s="252"/>
      <c r="E16" s="246">
        <v>3</v>
      </c>
      <c r="F16" s="247">
        <v>3</v>
      </c>
      <c r="G16" s="245">
        <v>0</v>
      </c>
      <c r="H16" s="245">
        <v>0</v>
      </c>
      <c r="I16" s="251">
        <v>1</v>
      </c>
    </row>
    <row r="17" spans="1:11" ht="30" customHeight="1">
      <c r="A17" s="249" t="s">
        <v>228</v>
      </c>
      <c r="B17" s="247">
        <v>1</v>
      </c>
      <c r="C17" s="245" t="s">
        <v>400</v>
      </c>
      <c r="D17" s="245">
        <v>1</v>
      </c>
      <c r="E17" s="253"/>
      <c r="F17" s="247">
        <v>1</v>
      </c>
      <c r="G17" s="245">
        <v>2</v>
      </c>
      <c r="H17" s="245">
        <v>0</v>
      </c>
      <c r="I17" s="251">
        <v>3</v>
      </c>
    </row>
    <row r="18" spans="1:11" ht="30" customHeight="1" thickBot="1">
      <c r="A18" s="319" t="s">
        <v>359</v>
      </c>
      <c r="B18" s="319"/>
      <c r="C18" s="254" t="s">
        <v>356</v>
      </c>
      <c r="D18" s="320" t="s">
        <v>389</v>
      </c>
      <c r="E18" s="320"/>
      <c r="F18" s="238"/>
      <c r="G18" s="254" t="s">
        <v>357</v>
      </c>
      <c r="H18" s="320" t="s">
        <v>391</v>
      </c>
      <c r="I18" s="320"/>
    </row>
    <row r="19" spans="1:11" ht="30" customHeight="1" thickTop="1">
      <c r="A19" s="238"/>
      <c r="B19" s="238"/>
      <c r="C19" s="238"/>
      <c r="D19" s="238"/>
      <c r="E19" s="238"/>
      <c r="F19" s="239" t="s">
        <v>360</v>
      </c>
      <c r="G19" s="238"/>
      <c r="H19" s="238"/>
      <c r="I19" s="238"/>
    </row>
    <row r="20" spans="1:11" ht="14.25" customHeight="1" thickBot="1">
      <c r="A20" s="238"/>
      <c r="B20" s="238"/>
      <c r="C20" s="238"/>
      <c r="D20" s="238"/>
      <c r="E20" s="238"/>
      <c r="F20" s="239"/>
      <c r="G20" s="238"/>
      <c r="H20" s="238"/>
      <c r="I20" s="238"/>
    </row>
    <row r="21" spans="1:11" ht="30" customHeight="1" thickTop="1" thickBot="1">
      <c r="A21" s="313" t="s">
        <v>361</v>
      </c>
      <c r="B21" s="313"/>
      <c r="C21" s="238"/>
      <c r="D21" s="238"/>
      <c r="E21" s="238"/>
      <c r="F21" s="238"/>
      <c r="G21" s="313" t="s">
        <v>362</v>
      </c>
      <c r="H21" s="313"/>
      <c r="I21" s="321" t="s">
        <v>381</v>
      </c>
      <c r="J21" s="322"/>
      <c r="K21" s="257"/>
    </row>
    <row r="22" spans="1:11" ht="30" customHeight="1" thickTop="1" thickBot="1">
      <c r="A22" s="238"/>
      <c r="B22" s="238"/>
      <c r="C22" s="238"/>
      <c r="D22" s="321" t="s">
        <v>380</v>
      </c>
      <c r="E22" s="322"/>
      <c r="F22" s="238"/>
      <c r="G22" s="238"/>
      <c r="H22" s="238"/>
      <c r="I22" s="305">
        <v>0</v>
      </c>
      <c r="J22" s="303">
        <v>3</v>
      </c>
      <c r="K22" s="258"/>
    </row>
    <row r="23" spans="1:11" ht="30" customHeight="1" thickTop="1" thickBot="1">
      <c r="A23" s="238"/>
      <c r="B23" s="238"/>
      <c r="C23" s="259">
        <v>1</v>
      </c>
      <c r="D23" s="238"/>
      <c r="E23" s="308"/>
      <c r="F23" s="309">
        <v>4</v>
      </c>
      <c r="G23" s="238"/>
      <c r="H23" s="238"/>
      <c r="I23" s="323" t="s">
        <v>364</v>
      </c>
      <c r="J23" s="324"/>
      <c r="K23" s="304"/>
    </row>
    <row r="24" spans="1:11" ht="30" customHeight="1" thickTop="1">
      <c r="A24" s="238"/>
      <c r="B24" s="238"/>
      <c r="C24" s="283"/>
      <c r="D24" s="317" t="s">
        <v>364</v>
      </c>
      <c r="E24" s="318"/>
      <c r="F24" s="282"/>
      <c r="G24" s="260"/>
      <c r="H24" s="260"/>
      <c r="I24" s="261"/>
      <c r="J24" s="263"/>
      <c r="K24" s="290"/>
    </row>
    <row r="25" spans="1:11" ht="30" customHeight="1" thickBot="1">
      <c r="A25" s="238"/>
      <c r="B25" s="307" t="s">
        <v>412</v>
      </c>
      <c r="C25" s="286">
        <v>1</v>
      </c>
      <c r="D25" s="263"/>
      <c r="E25" s="263"/>
      <c r="F25" s="284">
        <v>2</v>
      </c>
      <c r="G25" s="264">
        <v>0</v>
      </c>
      <c r="H25" s="313" t="s">
        <v>390</v>
      </c>
      <c r="I25" s="313"/>
      <c r="J25" s="313" t="s">
        <v>381</v>
      </c>
      <c r="K25" s="313"/>
    </row>
    <row r="26" spans="1:11" ht="30" customHeight="1" thickTop="1">
      <c r="A26" s="238"/>
      <c r="B26" s="325" t="s">
        <v>365</v>
      </c>
      <c r="C26" s="326"/>
      <c r="D26" s="265"/>
      <c r="E26" s="282"/>
      <c r="F26" s="318" t="s">
        <v>364</v>
      </c>
      <c r="G26" s="327"/>
      <c r="H26" s="238"/>
    </row>
    <row r="27" spans="1:11" ht="30" customHeight="1">
      <c r="A27" s="282"/>
      <c r="B27" s="263"/>
      <c r="C27" s="263"/>
      <c r="D27" s="265"/>
      <c r="E27" s="238"/>
      <c r="F27" s="285"/>
      <c r="G27" s="262"/>
      <c r="H27" s="238"/>
    </row>
    <row r="28" spans="1:11">
      <c r="A28" s="328" t="s">
        <v>366</v>
      </c>
      <c r="B28" s="328"/>
      <c r="C28" s="328" t="s">
        <v>367</v>
      </c>
      <c r="D28" s="328"/>
      <c r="E28" s="328" t="s">
        <v>368</v>
      </c>
      <c r="F28" s="328"/>
      <c r="G28" s="328" t="s">
        <v>369</v>
      </c>
      <c r="H28" s="328"/>
    </row>
    <row r="29" spans="1:11" ht="38.25" customHeight="1">
      <c r="A29" s="330" t="s">
        <v>383</v>
      </c>
      <c r="B29" s="330"/>
      <c r="C29" s="330" t="s">
        <v>390</v>
      </c>
      <c r="D29" s="330"/>
      <c r="E29" s="330" t="s">
        <v>380</v>
      </c>
      <c r="F29" s="330"/>
      <c r="G29" s="330" t="s">
        <v>381</v>
      </c>
      <c r="H29" s="330"/>
      <c r="I29" s="257"/>
    </row>
    <row r="30" spans="1:11">
      <c r="A30" s="238"/>
      <c r="B30" s="236" t="s">
        <v>370</v>
      </c>
      <c r="C30" s="238"/>
      <c r="D30" s="238"/>
      <c r="E30" s="238"/>
      <c r="F30" s="238"/>
      <c r="G30" s="238"/>
      <c r="H30" s="238"/>
      <c r="I30" s="238"/>
    </row>
    <row r="31" spans="1:11" ht="8.25" customHeight="1">
      <c r="A31" s="238"/>
      <c r="B31" s="238"/>
      <c r="C31" s="238"/>
      <c r="D31" s="238"/>
      <c r="E31" s="238"/>
      <c r="F31" s="238"/>
      <c r="G31" s="238"/>
      <c r="H31" s="238"/>
      <c r="I31" s="238"/>
    </row>
    <row r="32" spans="1:11" ht="30" customHeight="1">
      <c r="A32" s="266" t="s">
        <v>371</v>
      </c>
      <c r="B32" s="331">
        <v>1</v>
      </c>
      <c r="C32" s="331"/>
      <c r="D32" s="331">
        <v>2</v>
      </c>
      <c r="E32" s="331"/>
      <c r="F32" s="331">
        <v>3</v>
      </c>
      <c r="G32" s="331"/>
      <c r="H32" s="331">
        <v>4</v>
      </c>
      <c r="I32" s="331"/>
    </row>
    <row r="33" spans="1:9" ht="30" customHeight="1">
      <c r="A33" s="266" t="s">
        <v>372</v>
      </c>
      <c r="B33" s="329" t="s">
        <v>380</v>
      </c>
      <c r="C33" s="329"/>
      <c r="D33" s="329" t="s">
        <v>383</v>
      </c>
      <c r="E33" s="329"/>
      <c r="F33" s="329" t="s">
        <v>381</v>
      </c>
      <c r="G33" s="329"/>
      <c r="H33" s="329" t="s">
        <v>390</v>
      </c>
      <c r="I33" s="329"/>
    </row>
    <row r="34" spans="1:9" ht="18" customHeight="1">
      <c r="A34" s="238"/>
      <c r="B34" s="267"/>
      <c r="C34" s="267"/>
      <c r="D34" s="267"/>
      <c r="E34" s="267"/>
      <c r="F34" s="267"/>
      <c r="G34" s="267"/>
      <c r="H34" s="267"/>
      <c r="I34" s="238"/>
    </row>
    <row r="35" spans="1:9" ht="25.5" customHeight="1">
      <c r="A35" s="238"/>
      <c r="B35" s="238"/>
      <c r="C35" s="238"/>
      <c r="D35" s="238"/>
      <c r="E35" s="238"/>
      <c r="F35" s="238"/>
      <c r="G35" s="238"/>
      <c r="H35" s="238"/>
      <c r="I35" s="238"/>
    </row>
    <row r="36" spans="1:9" ht="25.5" customHeight="1">
      <c r="A36" s="238"/>
      <c r="B36" s="238"/>
      <c r="C36" s="238"/>
      <c r="D36" s="238"/>
      <c r="E36" s="238"/>
      <c r="F36" s="238"/>
      <c r="G36" s="238"/>
      <c r="H36" s="238"/>
      <c r="I36" s="238"/>
    </row>
    <row r="37" spans="1:9" ht="25.5" customHeight="1">
      <c r="A37" s="238"/>
      <c r="B37" s="238"/>
      <c r="C37" s="238"/>
      <c r="D37" s="238"/>
      <c r="E37" s="238"/>
      <c r="F37" s="238"/>
      <c r="G37" s="238"/>
      <c r="H37" s="238"/>
      <c r="I37" s="238"/>
    </row>
    <row r="38" spans="1:9" ht="25.5" customHeight="1">
      <c r="A38" s="238"/>
      <c r="B38" s="238"/>
      <c r="C38" s="238"/>
      <c r="D38" s="238"/>
      <c r="E38" s="238"/>
      <c r="F38" s="238"/>
      <c r="G38" s="238"/>
      <c r="H38" s="238"/>
      <c r="I38" s="238"/>
    </row>
    <row r="39" spans="1:9" ht="25.5" customHeight="1">
      <c r="A39" s="238"/>
      <c r="B39" s="238"/>
      <c r="C39" s="238"/>
      <c r="D39" s="238"/>
      <c r="E39" s="238"/>
      <c r="F39" s="238"/>
      <c r="G39" s="238"/>
      <c r="H39" s="238"/>
      <c r="I39" s="238"/>
    </row>
    <row r="40" spans="1:9" ht="25.5" customHeight="1">
      <c r="A40" s="238"/>
      <c r="B40" s="238"/>
      <c r="C40" s="238"/>
      <c r="D40" s="238"/>
      <c r="E40" s="238"/>
      <c r="F40" s="238"/>
      <c r="G40" s="238"/>
      <c r="H40" s="238"/>
      <c r="I40" s="238"/>
    </row>
    <row r="41" spans="1:9" ht="25.5" customHeight="1">
      <c r="A41" s="238"/>
      <c r="B41" s="238"/>
      <c r="C41" s="238"/>
      <c r="D41" s="238"/>
      <c r="E41" s="238"/>
      <c r="F41" s="238"/>
      <c r="G41" s="238"/>
      <c r="H41" s="238"/>
      <c r="I41" s="238"/>
    </row>
    <row r="42" spans="1:9" ht="25.5" customHeight="1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9" ht="25.5" customHeight="1">
      <c r="A43" s="238"/>
      <c r="B43" s="238"/>
      <c r="C43" s="238"/>
      <c r="D43" s="238"/>
      <c r="E43" s="238"/>
      <c r="F43" s="238"/>
      <c r="G43" s="238"/>
      <c r="H43" s="238"/>
      <c r="I43" s="238"/>
    </row>
    <row r="44" spans="1:9" ht="25.5" customHeight="1">
      <c r="A44" s="238"/>
      <c r="B44" s="238"/>
      <c r="C44" s="238"/>
      <c r="D44" s="238"/>
      <c r="E44" s="238"/>
      <c r="F44" s="238"/>
      <c r="G44" s="238"/>
      <c r="H44" s="238"/>
      <c r="I44" s="238"/>
    </row>
    <row r="45" spans="1:9" ht="25.5" customHeight="1">
      <c r="A45" s="238"/>
      <c r="B45" s="238"/>
      <c r="C45" s="238"/>
      <c r="D45" s="238"/>
      <c r="E45" s="238"/>
      <c r="F45" s="238"/>
      <c r="G45" s="238"/>
      <c r="H45" s="238"/>
      <c r="I45" s="238"/>
    </row>
    <row r="46" spans="1:9" ht="25.5" customHeight="1">
      <c r="A46" s="238"/>
      <c r="B46" s="238"/>
      <c r="C46" s="238"/>
      <c r="D46" s="238"/>
      <c r="E46" s="238"/>
      <c r="F46" s="238"/>
      <c r="G46" s="238"/>
      <c r="H46" s="238"/>
      <c r="I46" s="238"/>
    </row>
    <row r="47" spans="1:9" ht="25.5" customHeight="1">
      <c r="A47" s="238"/>
      <c r="B47" s="238"/>
      <c r="C47" s="238"/>
      <c r="D47" s="238"/>
      <c r="E47" s="238"/>
      <c r="F47" s="238"/>
      <c r="G47" s="238"/>
      <c r="H47" s="238"/>
      <c r="I47" s="238"/>
    </row>
    <row r="48" spans="1:9" ht="25.5" customHeight="1">
      <c r="A48" s="238"/>
      <c r="B48" s="238"/>
      <c r="C48" s="238"/>
      <c r="D48" s="238"/>
      <c r="E48" s="238"/>
      <c r="F48" s="238"/>
      <c r="G48" s="238"/>
      <c r="H48" s="238"/>
      <c r="I48" s="238"/>
    </row>
    <row r="49" spans="1:9" ht="25.5" customHeight="1">
      <c r="A49" s="238"/>
      <c r="B49" s="238"/>
      <c r="C49" s="238"/>
      <c r="D49" s="238"/>
      <c r="E49" s="238"/>
      <c r="F49" s="238"/>
      <c r="G49" s="238"/>
      <c r="H49" s="238"/>
      <c r="I49" s="238"/>
    </row>
    <row r="50" spans="1:9" ht="25.5" customHeight="1">
      <c r="A50" s="238"/>
      <c r="B50" s="238"/>
      <c r="C50" s="238"/>
      <c r="D50" s="238"/>
      <c r="E50" s="238"/>
      <c r="F50" s="238"/>
      <c r="G50" s="238"/>
      <c r="H50" s="238"/>
      <c r="I50" s="238"/>
    </row>
    <row r="51" spans="1:9" ht="25.5" customHeight="1">
      <c r="A51" s="238"/>
      <c r="B51" s="238"/>
      <c r="C51" s="238"/>
      <c r="D51" s="238"/>
      <c r="E51" s="238"/>
      <c r="F51" s="238"/>
      <c r="G51" s="238"/>
      <c r="H51" s="238"/>
      <c r="I51" s="238"/>
    </row>
    <row r="52" spans="1:9" ht="25.5" customHeight="1">
      <c r="A52" s="238"/>
      <c r="B52" s="238"/>
      <c r="C52" s="238"/>
      <c r="D52" s="238"/>
      <c r="E52" s="238"/>
      <c r="F52" s="238"/>
      <c r="G52" s="238"/>
      <c r="H52" s="238"/>
      <c r="I52" s="238"/>
    </row>
    <row r="53" spans="1:9" ht="25.5" customHeight="1">
      <c r="A53" s="238"/>
      <c r="B53" s="238"/>
      <c r="C53" s="238"/>
      <c r="D53" s="238"/>
      <c r="E53" s="238"/>
      <c r="F53" s="238"/>
      <c r="G53" s="238"/>
      <c r="H53" s="238"/>
      <c r="I53" s="238"/>
    </row>
    <row r="54" spans="1:9" ht="25.5" customHeight="1">
      <c r="A54" s="238"/>
      <c r="B54" s="238"/>
      <c r="C54" s="238"/>
      <c r="D54" s="238"/>
      <c r="E54" s="238"/>
      <c r="F54" s="238"/>
      <c r="G54" s="238"/>
      <c r="H54" s="238"/>
      <c r="I54" s="238"/>
    </row>
    <row r="55" spans="1:9" ht="25.5" customHeight="1">
      <c r="A55" s="238"/>
      <c r="B55" s="238"/>
      <c r="C55" s="238"/>
      <c r="D55" s="238"/>
      <c r="E55" s="238"/>
      <c r="F55" s="238"/>
      <c r="G55" s="238"/>
      <c r="H55" s="238"/>
      <c r="I55" s="238"/>
    </row>
    <row r="56" spans="1:9" ht="25.5" customHeight="1">
      <c r="A56" s="238"/>
      <c r="B56" s="238"/>
      <c r="C56" s="238"/>
      <c r="D56" s="238"/>
      <c r="E56" s="238"/>
      <c r="F56" s="238"/>
      <c r="G56" s="238"/>
      <c r="H56" s="238"/>
      <c r="I56" s="238"/>
    </row>
    <row r="57" spans="1:9" ht="25.5" customHeight="1">
      <c r="A57" s="238"/>
      <c r="B57" s="238"/>
      <c r="C57" s="238"/>
      <c r="D57" s="238"/>
      <c r="E57" s="238"/>
      <c r="F57" s="238"/>
      <c r="G57" s="238"/>
      <c r="H57" s="238"/>
      <c r="I57" s="238"/>
    </row>
    <row r="58" spans="1:9" ht="25.5" customHeight="1">
      <c r="A58" s="238"/>
      <c r="B58" s="238"/>
      <c r="C58" s="238"/>
      <c r="D58" s="238"/>
      <c r="E58" s="238"/>
      <c r="F58" s="238"/>
      <c r="G58" s="238"/>
      <c r="H58" s="238"/>
      <c r="I58" s="238"/>
    </row>
    <row r="59" spans="1:9" ht="25.5" customHeight="1">
      <c r="A59" s="238"/>
      <c r="B59" s="238"/>
      <c r="C59" s="238"/>
      <c r="D59" s="238"/>
      <c r="E59" s="238"/>
      <c r="F59" s="238"/>
      <c r="G59" s="238"/>
      <c r="H59" s="238"/>
      <c r="I59" s="238"/>
    </row>
    <row r="60" spans="1:9" ht="25.5" customHeight="1">
      <c r="A60" s="238"/>
      <c r="B60" s="238"/>
      <c r="C60" s="238"/>
      <c r="D60" s="238"/>
      <c r="E60" s="238"/>
      <c r="F60" s="238"/>
      <c r="G60" s="238"/>
      <c r="H60" s="238"/>
      <c r="I60" s="238"/>
    </row>
    <row r="61" spans="1:9" ht="25.5" customHeight="1">
      <c r="A61" s="238"/>
      <c r="B61" s="238"/>
      <c r="C61" s="238"/>
      <c r="D61" s="238"/>
      <c r="E61" s="238"/>
      <c r="F61" s="238"/>
      <c r="G61" s="238"/>
      <c r="H61" s="238"/>
      <c r="I61" s="238"/>
    </row>
    <row r="62" spans="1:9" ht="25.5" customHeight="1">
      <c r="A62" s="238"/>
      <c r="B62" s="238"/>
      <c r="C62" s="238"/>
      <c r="D62" s="238"/>
      <c r="E62" s="238"/>
      <c r="F62" s="238"/>
      <c r="G62" s="238"/>
      <c r="H62" s="238"/>
      <c r="I62" s="238"/>
    </row>
    <row r="63" spans="1:9" ht="25.5" customHeight="1">
      <c r="A63" s="238"/>
      <c r="B63" s="238"/>
      <c r="C63" s="238"/>
      <c r="D63" s="238"/>
      <c r="E63" s="238"/>
      <c r="F63" s="238"/>
      <c r="G63" s="238"/>
      <c r="H63" s="238"/>
      <c r="I63" s="238"/>
    </row>
    <row r="64" spans="1:9" ht="25.5" customHeight="1">
      <c r="A64" s="238"/>
      <c r="B64" s="238"/>
      <c r="C64" s="238"/>
      <c r="D64" s="238"/>
      <c r="E64" s="238"/>
      <c r="F64" s="238"/>
      <c r="G64" s="238"/>
      <c r="H64" s="238"/>
      <c r="I64" s="238"/>
    </row>
    <row r="65" spans="1:9" ht="25.5" customHeight="1">
      <c r="A65" s="238"/>
      <c r="B65" s="238"/>
      <c r="C65" s="238"/>
      <c r="D65" s="238"/>
      <c r="E65" s="238"/>
      <c r="F65" s="238"/>
      <c r="G65" s="238"/>
      <c r="H65" s="238"/>
      <c r="I65" s="238"/>
    </row>
    <row r="66" spans="1:9" ht="25.5" customHeight="1">
      <c r="A66" s="238"/>
      <c r="B66" s="238"/>
      <c r="C66" s="238"/>
      <c r="D66" s="238"/>
      <c r="E66" s="238"/>
      <c r="F66" s="238"/>
      <c r="G66" s="238"/>
      <c r="H66" s="238"/>
      <c r="I66" s="238"/>
    </row>
    <row r="67" spans="1:9" ht="25.5" customHeight="1">
      <c r="A67" s="238"/>
      <c r="B67" s="238"/>
      <c r="C67" s="238"/>
      <c r="D67" s="238"/>
      <c r="E67" s="238"/>
      <c r="F67" s="238"/>
      <c r="G67" s="238"/>
      <c r="H67" s="238"/>
      <c r="I67" s="238"/>
    </row>
    <row r="68" spans="1:9" ht="25.5" customHeight="1">
      <c r="A68" s="238"/>
      <c r="B68" s="238"/>
      <c r="C68" s="238"/>
      <c r="D68" s="238"/>
      <c r="E68" s="238"/>
      <c r="F68" s="238"/>
      <c r="G68" s="238"/>
      <c r="H68" s="238"/>
      <c r="I68" s="238"/>
    </row>
    <row r="69" spans="1:9" ht="25.5" customHeight="1">
      <c r="A69" s="238"/>
      <c r="B69" s="238"/>
      <c r="C69" s="238"/>
      <c r="D69" s="238"/>
      <c r="E69" s="238"/>
      <c r="F69" s="238"/>
      <c r="G69" s="238"/>
      <c r="H69" s="238"/>
      <c r="I69" s="238"/>
    </row>
    <row r="70" spans="1:9" ht="25.5" customHeight="1">
      <c r="A70" s="238"/>
      <c r="B70" s="238"/>
      <c r="C70" s="238"/>
      <c r="D70" s="238"/>
      <c r="E70" s="238"/>
      <c r="F70" s="238"/>
      <c r="G70" s="238"/>
      <c r="H70" s="238"/>
      <c r="I70" s="238"/>
    </row>
    <row r="71" spans="1:9" ht="25.5" customHeight="1">
      <c r="A71" s="238"/>
      <c r="B71" s="238"/>
      <c r="C71" s="238"/>
      <c r="D71" s="238"/>
      <c r="E71" s="238"/>
      <c r="F71" s="238"/>
      <c r="G71" s="238"/>
      <c r="H71" s="238"/>
      <c r="I71" s="238"/>
    </row>
    <row r="72" spans="1:9" ht="25.5" customHeight="1">
      <c r="A72" s="238"/>
      <c r="B72" s="238"/>
      <c r="C72" s="238"/>
      <c r="D72" s="238"/>
      <c r="E72" s="238"/>
      <c r="F72" s="238"/>
      <c r="G72" s="238"/>
      <c r="H72" s="238"/>
      <c r="I72" s="238"/>
    </row>
    <row r="73" spans="1:9" ht="25.5" customHeight="1">
      <c r="A73" s="238"/>
      <c r="B73" s="238"/>
      <c r="C73" s="238"/>
      <c r="D73" s="238"/>
      <c r="E73" s="238"/>
      <c r="F73" s="238"/>
      <c r="G73" s="238"/>
      <c r="H73" s="238"/>
      <c r="I73" s="238"/>
    </row>
    <row r="74" spans="1:9" ht="25.5" customHeight="1">
      <c r="A74" s="238"/>
      <c r="B74" s="238"/>
      <c r="C74" s="238"/>
      <c r="D74" s="238"/>
      <c r="E74" s="238"/>
      <c r="F74" s="238"/>
      <c r="G74" s="238"/>
      <c r="H74" s="238"/>
      <c r="I74" s="238"/>
    </row>
    <row r="75" spans="1:9" ht="25.5" customHeight="1">
      <c r="A75" s="238"/>
      <c r="B75" s="238"/>
      <c r="C75" s="238"/>
      <c r="D75" s="238"/>
      <c r="E75" s="238"/>
      <c r="F75" s="238"/>
      <c r="G75" s="238"/>
      <c r="H75" s="238"/>
      <c r="I75" s="238"/>
    </row>
    <row r="76" spans="1:9" ht="25.5" customHeight="1">
      <c r="A76" s="238"/>
      <c r="B76" s="238"/>
      <c r="C76" s="238"/>
      <c r="D76" s="238"/>
      <c r="E76" s="238"/>
      <c r="F76" s="238"/>
      <c r="G76" s="238"/>
      <c r="H76" s="238"/>
      <c r="I76" s="238"/>
    </row>
    <row r="77" spans="1:9" ht="25.5" customHeight="1">
      <c r="A77" s="238"/>
      <c r="B77" s="238"/>
      <c r="C77" s="238"/>
      <c r="D77" s="238"/>
      <c r="E77" s="238"/>
      <c r="F77" s="238"/>
      <c r="G77" s="238"/>
      <c r="H77" s="238"/>
      <c r="I77" s="238"/>
    </row>
    <row r="78" spans="1:9" ht="25.5" customHeight="1">
      <c r="A78" s="238"/>
      <c r="B78" s="238"/>
      <c r="C78" s="238"/>
      <c r="D78" s="238"/>
      <c r="E78" s="238"/>
      <c r="F78" s="238"/>
      <c r="G78" s="238"/>
      <c r="H78" s="238"/>
      <c r="I78" s="238"/>
    </row>
    <row r="79" spans="1:9" ht="25.5" customHeight="1">
      <c r="A79" s="238"/>
      <c r="B79" s="238"/>
      <c r="C79" s="238"/>
      <c r="D79" s="238"/>
      <c r="E79" s="238"/>
      <c r="F79" s="238"/>
      <c r="G79" s="238"/>
      <c r="H79" s="238"/>
      <c r="I79" s="238"/>
    </row>
    <row r="80" spans="1:9" ht="25.5" customHeight="1">
      <c r="A80" s="238"/>
      <c r="B80" s="238"/>
      <c r="C80" s="238"/>
      <c r="D80" s="238"/>
      <c r="E80" s="238"/>
      <c r="F80" s="238"/>
      <c r="G80" s="238"/>
      <c r="H80" s="238"/>
      <c r="I80" s="238"/>
    </row>
    <row r="81" spans="1:9" ht="25.5" customHeight="1">
      <c r="A81" s="238"/>
      <c r="B81" s="238"/>
      <c r="C81" s="238"/>
      <c r="D81" s="238"/>
      <c r="E81" s="238"/>
      <c r="F81" s="238"/>
      <c r="G81" s="238"/>
      <c r="H81" s="238"/>
      <c r="I81" s="238"/>
    </row>
    <row r="82" spans="1:9" ht="25.5" customHeight="1">
      <c r="A82" s="238"/>
      <c r="B82" s="238"/>
      <c r="C82" s="238"/>
      <c r="D82" s="238"/>
      <c r="E82" s="238"/>
      <c r="F82" s="238"/>
      <c r="G82" s="238"/>
      <c r="H82" s="238"/>
      <c r="I82" s="238"/>
    </row>
    <row r="83" spans="1:9" ht="25.5" customHeight="1">
      <c r="A83" s="238"/>
      <c r="B83" s="238"/>
      <c r="C83" s="238"/>
      <c r="D83" s="238"/>
      <c r="E83" s="238"/>
      <c r="F83" s="238"/>
      <c r="G83" s="238"/>
      <c r="H83" s="238"/>
      <c r="I83" s="238"/>
    </row>
    <row r="84" spans="1:9" ht="25.5" customHeight="1">
      <c r="A84" s="238"/>
      <c r="B84" s="238"/>
      <c r="C84" s="238"/>
      <c r="D84" s="238"/>
      <c r="E84" s="238"/>
      <c r="F84" s="238"/>
      <c r="G84" s="238"/>
      <c r="H84" s="238"/>
      <c r="I84" s="238"/>
    </row>
    <row r="85" spans="1:9" ht="25.5" customHeight="1">
      <c r="A85" s="238"/>
      <c r="B85" s="238"/>
      <c r="C85" s="238"/>
      <c r="D85" s="238"/>
      <c r="E85" s="238"/>
      <c r="F85" s="238"/>
      <c r="G85" s="238"/>
      <c r="H85" s="238"/>
      <c r="I85" s="238"/>
    </row>
    <row r="86" spans="1:9" ht="25.5" customHeight="1">
      <c r="A86" s="238"/>
      <c r="B86" s="238"/>
      <c r="C86" s="238"/>
      <c r="D86" s="238"/>
      <c r="E86" s="238"/>
      <c r="F86" s="238"/>
      <c r="G86" s="238"/>
      <c r="H86" s="238"/>
      <c r="I86" s="238"/>
    </row>
    <row r="87" spans="1:9" ht="25.5" customHeight="1">
      <c r="A87" s="238"/>
      <c r="B87" s="238"/>
      <c r="C87" s="238"/>
      <c r="D87" s="238"/>
      <c r="E87" s="238"/>
      <c r="F87" s="238"/>
      <c r="G87" s="238"/>
      <c r="H87" s="238"/>
      <c r="I87" s="238"/>
    </row>
    <row r="88" spans="1:9" ht="25.5" customHeight="1">
      <c r="A88" s="238"/>
      <c r="B88" s="238"/>
      <c r="C88" s="238"/>
      <c r="D88" s="238"/>
      <c r="E88" s="238"/>
      <c r="F88" s="238"/>
      <c r="G88" s="238"/>
      <c r="H88" s="238"/>
      <c r="I88" s="238"/>
    </row>
    <row r="89" spans="1:9" ht="25.5" customHeight="1">
      <c r="A89" s="238"/>
      <c r="B89" s="238"/>
      <c r="C89" s="238"/>
      <c r="D89" s="238"/>
      <c r="E89" s="238"/>
      <c r="F89" s="238"/>
      <c r="G89" s="238"/>
      <c r="H89" s="238"/>
      <c r="I89" s="238"/>
    </row>
    <row r="90" spans="1:9" ht="25.5" customHeight="1">
      <c r="A90" s="238"/>
      <c r="B90" s="238"/>
      <c r="C90" s="238"/>
      <c r="D90" s="238"/>
      <c r="E90" s="238"/>
      <c r="F90" s="238"/>
      <c r="G90" s="238"/>
      <c r="H90" s="238"/>
      <c r="I90" s="238"/>
    </row>
    <row r="91" spans="1:9" ht="25.5" customHeight="1">
      <c r="A91" s="238"/>
      <c r="B91" s="238"/>
      <c r="C91" s="238"/>
      <c r="D91" s="238"/>
      <c r="E91" s="238"/>
      <c r="F91" s="238"/>
      <c r="G91" s="238"/>
      <c r="H91" s="238"/>
      <c r="I91" s="238"/>
    </row>
    <row r="92" spans="1:9" ht="25.5" customHeight="1">
      <c r="A92" s="238"/>
      <c r="B92" s="238"/>
      <c r="C92" s="238"/>
      <c r="D92" s="238"/>
      <c r="E92" s="238"/>
      <c r="F92" s="238"/>
      <c r="G92" s="238"/>
      <c r="H92" s="238"/>
      <c r="I92" s="238"/>
    </row>
    <row r="93" spans="1:9" ht="25.5" customHeight="1">
      <c r="A93" s="238"/>
      <c r="B93" s="238"/>
      <c r="C93" s="238"/>
      <c r="D93" s="238"/>
      <c r="E93" s="238"/>
      <c r="F93" s="238"/>
      <c r="G93" s="238"/>
      <c r="H93" s="238"/>
      <c r="I93" s="238"/>
    </row>
    <row r="94" spans="1:9" ht="25.5" customHeight="1">
      <c r="A94" s="238"/>
      <c r="B94" s="238"/>
      <c r="C94" s="238"/>
      <c r="D94" s="238"/>
      <c r="E94" s="238"/>
      <c r="F94" s="238"/>
      <c r="G94" s="238"/>
      <c r="H94" s="238"/>
      <c r="I94" s="238"/>
    </row>
    <row r="95" spans="1:9" ht="25.5" customHeight="1">
      <c r="A95" s="238"/>
      <c r="B95" s="238"/>
      <c r="C95" s="238"/>
      <c r="D95" s="238"/>
      <c r="E95" s="238"/>
      <c r="F95" s="238"/>
      <c r="G95" s="238"/>
      <c r="H95" s="238"/>
      <c r="I95" s="238"/>
    </row>
    <row r="96" spans="1:9" ht="25.5" customHeight="1">
      <c r="A96" s="238"/>
      <c r="B96" s="238"/>
      <c r="C96" s="238"/>
      <c r="D96" s="238"/>
      <c r="E96" s="238"/>
      <c r="F96" s="238"/>
      <c r="G96" s="238"/>
      <c r="H96" s="238"/>
      <c r="I96" s="238"/>
    </row>
    <row r="97" spans="1:9" ht="25.5" customHeight="1">
      <c r="A97" s="238"/>
      <c r="B97" s="238"/>
      <c r="C97" s="238"/>
      <c r="D97" s="238"/>
      <c r="E97" s="238"/>
      <c r="F97" s="238"/>
      <c r="G97" s="238"/>
      <c r="H97" s="238"/>
      <c r="I97" s="238"/>
    </row>
    <row r="98" spans="1:9" ht="25.5" customHeight="1"/>
    <row r="99" spans="1:9" ht="25.5" customHeight="1"/>
    <row r="100" spans="1:9" ht="25.5" customHeight="1"/>
    <row r="101" spans="1:9" ht="25.5" customHeight="1"/>
    <row r="102" spans="1:9" ht="25.5" customHeight="1"/>
    <row r="103" spans="1:9" ht="25.5" customHeight="1"/>
    <row r="104" spans="1:9" ht="25.5" customHeight="1"/>
    <row r="105" spans="1:9" ht="25.5" customHeight="1"/>
  </sheetData>
  <mergeCells count="39">
    <mergeCell ref="B33:C33"/>
    <mergeCell ref="D33:E33"/>
    <mergeCell ref="F33:G33"/>
    <mergeCell ref="H33:I33"/>
    <mergeCell ref="A29:B29"/>
    <mergeCell ref="C29:D29"/>
    <mergeCell ref="E29:F29"/>
    <mergeCell ref="G29:H29"/>
    <mergeCell ref="B32:C32"/>
    <mergeCell ref="D32:E32"/>
    <mergeCell ref="F32:G32"/>
    <mergeCell ref="H32:I32"/>
    <mergeCell ref="H25:I25"/>
    <mergeCell ref="J25:K25"/>
    <mergeCell ref="B26:C26"/>
    <mergeCell ref="F26:G26"/>
    <mergeCell ref="A28:B28"/>
    <mergeCell ref="C28:D28"/>
    <mergeCell ref="E28:F28"/>
    <mergeCell ref="G28:H28"/>
    <mergeCell ref="D24:E24"/>
    <mergeCell ref="A10:B10"/>
    <mergeCell ref="D10:E10"/>
    <mergeCell ref="H10:I10"/>
    <mergeCell ref="A12:D12"/>
    <mergeCell ref="A18:B18"/>
    <mergeCell ref="D18:E18"/>
    <mergeCell ref="H18:I18"/>
    <mergeCell ref="A21:B21"/>
    <mergeCell ref="G21:H21"/>
    <mergeCell ref="I21:J21"/>
    <mergeCell ref="D22:E22"/>
    <mergeCell ref="I23:J23"/>
    <mergeCell ref="A4:D4"/>
    <mergeCell ref="A1:J1"/>
    <mergeCell ref="H2:I2"/>
    <mergeCell ref="A3:B3"/>
    <mergeCell ref="C3:E3"/>
    <mergeCell ref="H3:I3"/>
  </mergeCells>
  <phoneticPr fontId="1"/>
  <conditionalFormatting sqref="H10 D10 B33:I33 F27:G27 C16:C17 D22:E22 C23 F23 B27:C27 I21:J22 B25:G25 B7:B9 C6:E6 D7:E7 E8 C9:D9 C8 F6:H9 C14:H14 D15:H15 E16:H16 F17:H17 B15:B17 D17:D18 I24:J24 H18">
    <cfRule type="notContainsBlanks" dxfId="3" priority="2">
      <formula>LEN(TRIM(B6))&gt;0</formula>
    </cfRule>
  </conditionalFormatting>
  <conditionalFormatting sqref="F27:G27 I24:J24 D22:E22 C23 F23 B27:C27 I22:J22 B25:G25">
    <cfRule type="notContainsBlanks" dxfId="2" priority="1">
      <formula>LEN(TRIM(B22))&gt;0</formula>
    </cfRule>
  </conditionalFormatting>
  <pageMargins left="0.59055118110236227" right="0.59055118110236227" top="0.59055118110236227" bottom="0.59055118110236227" header="0.31496062992125984" footer="0.31496062992125984"/>
  <pageSetup paperSize="9" scale="78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A673-5B66-42F5-BCCC-CF449F823D16}">
  <sheetPr>
    <pageSetUpPr fitToPage="1"/>
  </sheetPr>
  <dimension ref="A1:K87"/>
  <sheetViews>
    <sheetView view="pageBreakPreview" zoomScaleNormal="100" zoomScaleSheetLayoutView="100" workbookViewId="0">
      <selection activeCell="P7" sqref="P7"/>
    </sheetView>
  </sheetViews>
  <sheetFormatPr defaultRowHeight="18.75"/>
  <cols>
    <col min="1" max="10" width="9.625" style="236" customWidth="1"/>
    <col min="11" max="16384" width="9" style="236"/>
  </cols>
  <sheetData>
    <row r="1" spans="1:11" ht="30" customHeight="1">
      <c r="A1" s="311" t="s">
        <v>345</v>
      </c>
      <c r="B1" s="311"/>
      <c r="C1" s="311"/>
      <c r="D1" s="311"/>
      <c r="E1" s="311"/>
      <c r="F1" s="311"/>
      <c r="G1" s="311"/>
      <c r="H1" s="311"/>
      <c r="I1" s="311"/>
      <c r="J1" s="311"/>
      <c r="K1" s="235"/>
    </row>
    <row r="2" spans="1:11" ht="20.25" customHeight="1" thickBot="1">
      <c r="A2" s="237"/>
      <c r="B2" s="237"/>
      <c r="C2" s="238"/>
      <c r="D2" s="238"/>
      <c r="E2" s="238"/>
      <c r="F2" s="238"/>
      <c r="G2" s="238"/>
      <c r="H2" s="312"/>
      <c r="I2" s="313"/>
    </row>
    <row r="3" spans="1:11" ht="30" customHeight="1" thickTop="1" thickBot="1">
      <c r="A3" s="314" t="s">
        <v>318</v>
      </c>
      <c r="B3" s="315"/>
      <c r="C3" s="334" t="s">
        <v>347</v>
      </c>
      <c r="D3" s="335"/>
      <c r="E3" s="335"/>
      <c r="F3" s="238"/>
      <c r="G3" s="238"/>
      <c r="H3" s="238"/>
      <c r="I3" s="238"/>
    </row>
    <row r="4" spans="1:11" ht="30" customHeight="1" thickTop="1">
      <c r="A4" s="310" t="s">
        <v>348</v>
      </c>
      <c r="B4" s="310"/>
      <c r="C4" s="310"/>
      <c r="D4" s="310"/>
      <c r="E4" s="239" t="s">
        <v>373</v>
      </c>
      <c r="F4" s="238"/>
      <c r="G4" s="238"/>
      <c r="H4" s="238"/>
      <c r="I4" s="238"/>
    </row>
    <row r="5" spans="1:11" ht="30" customHeight="1" thickBot="1">
      <c r="A5" s="240" t="s">
        <v>374</v>
      </c>
      <c r="B5" s="241" t="s">
        <v>230</v>
      </c>
      <c r="C5" s="240" t="s">
        <v>258</v>
      </c>
      <c r="D5" s="240" t="s">
        <v>233</v>
      </c>
      <c r="E5" s="240" t="s">
        <v>228</v>
      </c>
      <c r="F5" s="241" t="s">
        <v>375</v>
      </c>
      <c r="G5" s="242" t="s">
        <v>376</v>
      </c>
      <c r="H5" s="242" t="s">
        <v>377</v>
      </c>
      <c r="I5" s="242" t="s">
        <v>371</v>
      </c>
    </row>
    <row r="6" spans="1:11" ht="30" customHeight="1" thickTop="1">
      <c r="A6" s="243" t="s">
        <v>230</v>
      </c>
      <c r="B6" s="244"/>
      <c r="C6" s="245">
        <v>2</v>
      </c>
      <c r="D6" s="245">
        <v>3</v>
      </c>
      <c r="E6" s="246">
        <v>2</v>
      </c>
      <c r="F6" s="247">
        <v>3</v>
      </c>
      <c r="G6" s="245">
        <v>0</v>
      </c>
      <c r="H6" s="245">
        <v>0</v>
      </c>
      <c r="I6" s="248">
        <v>1</v>
      </c>
    </row>
    <row r="7" spans="1:11" ht="30" customHeight="1">
      <c r="A7" s="249" t="s">
        <v>258</v>
      </c>
      <c r="B7" s="247">
        <v>0</v>
      </c>
      <c r="C7" s="250"/>
      <c r="D7" s="245">
        <v>2</v>
      </c>
      <c r="E7" s="246">
        <v>1</v>
      </c>
      <c r="F7" s="247">
        <v>1</v>
      </c>
      <c r="G7" s="245">
        <v>2</v>
      </c>
      <c r="H7" s="245">
        <v>0</v>
      </c>
      <c r="I7" s="251">
        <v>3</v>
      </c>
    </row>
    <row r="8" spans="1:11" ht="30" customHeight="1">
      <c r="A8" s="249" t="s">
        <v>233</v>
      </c>
      <c r="B8" s="247">
        <v>1</v>
      </c>
      <c r="C8" s="245">
        <v>0</v>
      </c>
      <c r="D8" s="252"/>
      <c r="E8" s="246">
        <v>1</v>
      </c>
      <c r="F8" s="247">
        <v>0</v>
      </c>
      <c r="G8" s="245">
        <v>3</v>
      </c>
      <c r="H8" s="245">
        <v>0</v>
      </c>
      <c r="I8" s="251">
        <v>4</v>
      </c>
    </row>
    <row r="9" spans="1:11" ht="30" customHeight="1">
      <c r="A9" s="249" t="s">
        <v>228</v>
      </c>
      <c r="B9" s="247">
        <v>0</v>
      </c>
      <c r="C9" s="245">
        <v>2</v>
      </c>
      <c r="D9" s="245">
        <v>2</v>
      </c>
      <c r="E9" s="253"/>
      <c r="F9" s="247">
        <v>2</v>
      </c>
      <c r="G9" s="245">
        <v>1</v>
      </c>
      <c r="H9" s="245">
        <v>0</v>
      </c>
      <c r="I9" s="251">
        <v>2</v>
      </c>
    </row>
    <row r="10" spans="1:11" ht="30" customHeight="1" thickBot="1">
      <c r="A10" s="319" t="s">
        <v>355</v>
      </c>
      <c r="B10" s="319"/>
      <c r="C10" s="254" t="s">
        <v>356</v>
      </c>
      <c r="D10" s="320" t="s">
        <v>389</v>
      </c>
      <c r="E10" s="320"/>
      <c r="F10" s="238"/>
      <c r="G10" s="254" t="s">
        <v>357</v>
      </c>
      <c r="H10" s="320" t="s">
        <v>405</v>
      </c>
      <c r="I10" s="320"/>
    </row>
    <row r="11" spans="1:11" ht="30" customHeight="1" thickTop="1">
      <c r="A11" s="238"/>
      <c r="B11" s="238"/>
      <c r="C11" s="238"/>
      <c r="D11" s="238"/>
      <c r="E11" s="238"/>
      <c r="F11" s="238"/>
      <c r="G11" s="238"/>
      <c r="H11" s="238"/>
      <c r="I11" s="238"/>
    </row>
    <row r="12" spans="1:11" ht="30" customHeight="1">
      <c r="A12" s="310" t="s">
        <v>358</v>
      </c>
      <c r="B12" s="310"/>
      <c r="C12" s="310"/>
      <c r="D12" s="310"/>
      <c r="E12" s="238"/>
      <c r="F12" s="238"/>
      <c r="G12" s="238"/>
      <c r="H12" s="238"/>
      <c r="I12" s="238"/>
    </row>
    <row r="13" spans="1:11" ht="30" customHeight="1" thickBot="1">
      <c r="A13" s="240" t="s">
        <v>374</v>
      </c>
      <c r="B13" s="241" t="s">
        <v>231</v>
      </c>
      <c r="C13" s="242" t="s">
        <v>255</v>
      </c>
      <c r="D13" s="242" t="s">
        <v>253</v>
      </c>
      <c r="E13" s="268" t="s">
        <v>256</v>
      </c>
      <c r="F13" s="269" t="s">
        <v>375</v>
      </c>
      <c r="G13" s="242" t="s">
        <v>376</v>
      </c>
      <c r="H13" s="242" t="s">
        <v>377</v>
      </c>
      <c r="I13" s="242" t="s">
        <v>371</v>
      </c>
    </row>
    <row r="14" spans="1:11" ht="30" customHeight="1" thickTop="1">
      <c r="A14" s="243" t="s">
        <v>231</v>
      </c>
      <c r="B14" s="244"/>
      <c r="C14" s="245">
        <v>1</v>
      </c>
      <c r="D14" s="245">
        <v>2</v>
      </c>
      <c r="E14" s="246">
        <v>1</v>
      </c>
      <c r="F14" s="247">
        <v>0</v>
      </c>
      <c r="G14" s="245">
        <v>3</v>
      </c>
      <c r="H14" s="245">
        <v>0</v>
      </c>
      <c r="I14" s="248">
        <v>4</v>
      </c>
    </row>
    <row r="15" spans="1:11" ht="30" customHeight="1">
      <c r="A15" s="249" t="s">
        <v>255</v>
      </c>
      <c r="B15" s="247">
        <v>2</v>
      </c>
      <c r="C15" s="250"/>
      <c r="D15" s="245">
        <v>2</v>
      </c>
      <c r="E15" s="246">
        <v>1</v>
      </c>
      <c r="F15" s="247">
        <v>2</v>
      </c>
      <c r="G15" s="245">
        <v>1</v>
      </c>
      <c r="H15" s="245">
        <v>0</v>
      </c>
      <c r="I15" s="251">
        <v>2</v>
      </c>
    </row>
    <row r="16" spans="1:11" ht="30" customHeight="1">
      <c r="A16" s="249" t="s">
        <v>253</v>
      </c>
      <c r="B16" s="247">
        <v>3</v>
      </c>
      <c r="C16" s="245">
        <v>1</v>
      </c>
      <c r="D16" s="252"/>
      <c r="E16" s="246">
        <v>0</v>
      </c>
      <c r="F16" s="247">
        <v>1</v>
      </c>
      <c r="G16" s="245">
        <v>2</v>
      </c>
      <c r="H16" s="245">
        <v>0</v>
      </c>
      <c r="I16" s="251">
        <v>3</v>
      </c>
    </row>
    <row r="17" spans="1:11" ht="30" customHeight="1">
      <c r="A17" s="249" t="s">
        <v>256</v>
      </c>
      <c r="B17" s="247">
        <v>2</v>
      </c>
      <c r="C17" s="245">
        <v>4</v>
      </c>
      <c r="D17" s="245">
        <v>2</v>
      </c>
      <c r="E17" s="253"/>
      <c r="F17" s="247">
        <v>3</v>
      </c>
      <c r="G17" s="245">
        <v>0</v>
      </c>
      <c r="H17" s="245">
        <v>0</v>
      </c>
      <c r="I17" s="251">
        <v>1</v>
      </c>
    </row>
    <row r="18" spans="1:11" ht="30" customHeight="1" thickBot="1">
      <c r="A18" s="319" t="s">
        <v>359</v>
      </c>
      <c r="B18" s="319"/>
      <c r="C18" s="254" t="s">
        <v>356</v>
      </c>
      <c r="D18" s="320" t="s">
        <v>396</v>
      </c>
      <c r="E18" s="320"/>
      <c r="F18" s="238"/>
      <c r="G18" s="254" t="s">
        <v>357</v>
      </c>
      <c r="H18" s="320" t="s">
        <v>391</v>
      </c>
      <c r="I18" s="320"/>
    </row>
    <row r="19" spans="1:11" ht="30" customHeight="1" thickTop="1">
      <c r="A19" s="238"/>
      <c r="B19" s="238"/>
      <c r="C19" s="238"/>
      <c r="D19" s="238"/>
      <c r="E19" s="238"/>
      <c r="F19" s="239" t="s">
        <v>360</v>
      </c>
      <c r="G19" s="238"/>
      <c r="H19" s="238"/>
      <c r="I19" s="238"/>
    </row>
    <row r="20" spans="1:11" ht="14.25" customHeight="1">
      <c r="A20" s="238"/>
      <c r="B20" s="238"/>
      <c r="C20" s="238"/>
      <c r="D20" s="238"/>
      <c r="E20" s="238"/>
      <c r="F20" s="239"/>
      <c r="G20" s="238"/>
      <c r="H20" s="238"/>
      <c r="I20" s="238"/>
    </row>
    <row r="21" spans="1:11" ht="30" customHeight="1" thickBot="1">
      <c r="A21" s="313" t="s">
        <v>361</v>
      </c>
      <c r="B21" s="313"/>
      <c r="C21" s="238"/>
      <c r="D21" s="238"/>
      <c r="E21" s="238"/>
      <c r="F21" s="238"/>
      <c r="G21" s="270" t="s">
        <v>378</v>
      </c>
      <c r="H21" s="238"/>
      <c r="I21" s="238"/>
    </row>
    <row r="22" spans="1:11" ht="30" customHeight="1" thickTop="1" thickBot="1">
      <c r="A22" s="238"/>
      <c r="B22" s="238"/>
      <c r="C22" s="238"/>
      <c r="D22" s="332" t="s">
        <v>389</v>
      </c>
      <c r="E22" s="333"/>
      <c r="F22" s="238"/>
      <c r="G22" s="238"/>
      <c r="H22" s="270"/>
      <c r="I22" s="321" t="s">
        <v>383</v>
      </c>
      <c r="J22" s="322"/>
    </row>
    <row r="23" spans="1:11" ht="30" customHeight="1" thickTop="1" thickBot="1">
      <c r="A23" s="238"/>
      <c r="B23" s="238"/>
      <c r="C23" s="297"/>
      <c r="D23" s="288"/>
      <c r="E23" s="289" t="s">
        <v>413</v>
      </c>
      <c r="F23" s="296"/>
      <c r="G23" s="238"/>
      <c r="H23" s="238"/>
      <c r="I23" s="295"/>
      <c r="J23" s="298" t="s">
        <v>413</v>
      </c>
    </row>
    <row r="24" spans="1:11" ht="30" customHeight="1" thickTop="1">
      <c r="A24" s="238"/>
      <c r="B24" s="282"/>
      <c r="C24" s="287"/>
      <c r="D24" s="336"/>
      <c r="E24" s="337"/>
      <c r="F24" s="272"/>
      <c r="G24" s="290"/>
      <c r="H24" s="238"/>
      <c r="I24" s="338"/>
      <c r="J24" s="336"/>
      <c r="K24" s="293"/>
    </row>
    <row r="25" spans="1:11" ht="30" customHeight="1" thickBot="1">
      <c r="A25" s="238"/>
      <c r="B25" s="271">
        <v>3</v>
      </c>
      <c r="C25" s="294">
        <v>1</v>
      </c>
      <c r="D25" s="273" t="s">
        <v>380</v>
      </c>
      <c r="E25" s="273" t="s">
        <v>381</v>
      </c>
      <c r="F25" s="271">
        <v>0</v>
      </c>
      <c r="G25" s="291">
        <v>3</v>
      </c>
      <c r="H25" s="260"/>
      <c r="I25" s="274" t="s">
        <v>382</v>
      </c>
      <c r="J25" s="273" t="s">
        <v>383</v>
      </c>
      <c r="K25" s="290"/>
    </row>
    <row r="26" spans="1:11" ht="30" customHeight="1" thickTop="1">
      <c r="A26" s="238"/>
      <c r="B26" s="325" t="s">
        <v>379</v>
      </c>
      <c r="C26" s="326"/>
      <c r="D26" s="238"/>
      <c r="E26" s="238"/>
      <c r="F26" s="339" t="s">
        <v>384</v>
      </c>
      <c r="G26" s="340"/>
      <c r="H26" s="313" t="s">
        <v>390</v>
      </c>
      <c r="I26" s="313"/>
      <c r="J26" s="313" t="s">
        <v>383</v>
      </c>
      <c r="K26" s="313"/>
    </row>
    <row r="27" spans="1:11" ht="30" customHeight="1">
      <c r="A27" s="282"/>
      <c r="B27" s="273" t="s">
        <v>380</v>
      </c>
      <c r="C27" s="276" t="s">
        <v>382</v>
      </c>
      <c r="D27" s="238"/>
      <c r="E27" s="238"/>
      <c r="F27" s="275" t="s">
        <v>381</v>
      </c>
      <c r="G27" s="292" t="s">
        <v>383</v>
      </c>
      <c r="H27" s="238"/>
    </row>
    <row r="28" spans="1:11">
      <c r="A28" s="328" t="s">
        <v>366</v>
      </c>
      <c r="B28" s="328"/>
      <c r="C28" s="328" t="s">
        <v>367</v>
      </c>
      <c r="D28" s="328"/>
      <c r="E28" s="328" t="s">
        <v>368</v>
      </c>
      <c r="F28" s="328"/>
      <c r="G28" s="328" t="s">
        <v>369</v>
      </c>
      <c r="H28" s="328"/>
    </row>
    <row r="29" spans="1:11" ht="31.5" customHeight="1">
      <c r="A29" s="313" t="s">
        <v>380</v>
      </c>
      <c r="B29" s="313"/>
      <c r="C29" s="313" t="s">
        <v>390</v>
      </c>
      <c r="D29" s="313"/>
      <c r="E29" s="313" t="s">
        <v>383</v>
      </c>
      <c r="F29" s="313"/>
      <c r="G29" s="313" t="s">
        <v>382</v>
      </c>
      <c r="H29" s="313"/>
    </row>
    <row r="30" spans="1:11">
      <c r="A30" s="238"/>
      <c r="B30" s="236" t="s">
        <v>370</v>
      </c>
      <c r="C30" s="238"/>
      <c r="D30" s="238"/>
      <c r="E30" s="238"/>
      <c r="F30" s="238"/>
      <c r="G30" s="238"/>
      <c r="H30" s="277"/>
      <c r="I30" s="257"/>
    </row>
    <row r="31" spans="1:11" ht="8.25" customHeight="1">
      <c r="A31" s="238"/>
      <c r="B31" s="238"/>
      <c r="C31" s="238"/>
      <c r="D31" s="238"/>
      <c r="E31" s="238"/>
      <c r="F31" s="238"/>
      <c r="G31" s="238"/>
      <c r="H31" s="238"/>
      <c r="I31" s="238"/>
    </row>
    <row r="32" spans="1:11" ht="30" customHeight="1">
      <c r="A32" s="238"/>
      <c r="B32" s="266" t="s">
        <v>371</v>
      </c>
      <c r="C32" s="331">
        <v>1</v>
      </c>
      <c r="D32" s="331"/>
      <c r="E32" s="331">
        <v>2</v>
      </c>
      <c r="F32" s="331"/>
      <c r="G32" s="341">
        <v>3</v>
      </c>
      <c r="H32" s="342"/>
      <c r="I32" s="238"/>
    </row>
    <row r="33" spans="1:9" ht="30" customHeight="1">
      <c r="A33" s="238"/>
      <c r="B33" s="266" t="s">
        <v>372</v>
      </c>
      <c r="C33" s="329" t="s">
        <v>380</v>
      </c>
      <c r="D33" s="329"/>
      <c r="E33" s="329" t="s">
        <v>382</v>
      </c>
      <c r="F33" s="329"/>
      <c r="G33" s="343" t="s">
        <v>383</v>
      </c>
      <c r="H33" s="344"/>
      <c r="I33" s="238"/>
    </row>
    <row r="34" spans="1:9" ht="18" customHeight="1">
      <c r="A34" s="238"/>
      <c r="B34" s="267"/>
      <c r="C34" s="277"/>
      <c r="D34" s="277"/>
      <c r="E34" s="277"/>
      <c r="F34" s="277"/>
      <c r="G34" s="238"/>
      <c r="H34" s="238"/>
      <c r="I34" s="238"/>
    </row>
    <row r="35" spans="1:9">
      <c r="A35" s="238"/>
      <c r="B35" s="238"/>
      <c r="C35" s="238"/>
      <c r="D35" s="238"/>
      <c r="E35" s="238"/>
      <c r="F35" s="238"/>
      <c r="G35" s="238"/>
      <c r="H35" s="238"/>
      <c r="I35" s="238"/>
    </row>
    <row r="36" spans="1:9">
      <c r="A36" s="238"/>
      <c r="B36" s="238"/>
      <c r="C36" s="238"/>
      <c r="D36" s="238"/>
      <c r="E36" s="238"/>
      <c r="F36" s="238"/>
      <c r="G36" s="238"/>
      <c r="H36" s="238"/>
      <c r="I36" s="238"/>
    </row>
    <row r="37" spans="1:9">
      <c r="A37" s="238"/>
      <c r="B37" s="238"/>
      <c r="C37" s="238"/>
      <c r="D37" s="238"/>
      <c r="E37" s="238"/>
      <c r="F37" s="238"/>
      <c r="G37" s="238"/>
      <c r="H37" s="238"/>
      <c r="I37" s="238"/>
    </row>
    <row r="38" spans="1:9">
      <c r="A38" s="238"/>
      <c r="B38" s="238"/>
      <c r="C38" s="238"/>
      <c r="D38" s="238"/>
      <c r="E38" s="238"/>
      <c r="F38" s="238"/>
      <c r="G38" s="238"/>
      <c r="H38" s="238"/>
      <c r="I38" s="238"/>
    </row>
    <row r="39" spans="1:9">
      <c r="A39" s="238"/>
      <c r="B39" s="238"/>
      <c r="C39" s="238"/>
      <c r="D39" s="238"/>
      <c r="E39" s="238"/>
      <c r="F39" s="238"/>
      <c r="G39" s="238"/>
      <c r="H39" s="238"/>
      <c r="I39" s="238"/>
    </row>
    <row r="40" spans="1:9">
      <c r="A40" s="238"/>
      <c r="B40" s="238"/>
      <c r="C40" s="238"/>
      <c r="D40" s="238"/>
      <c r="E40" s="238"/>
      <c r="F40" s="238"/>
      <c r="G40" s="238"/>
      <c r="H40" s="238"/>
      <c r="I40" s="238"/>
    </row>
    <row r="41" spans="1:9">
      <c r="A41" s="238"/>
      <c r="B41" s="238"/>
      <c r="C41" s="238"/>
      <c r="D41" s="238"/>
      <c r="E41" s="238"/>
      <c r="F41" s="238"/>
      <c r="G41" s="238"/>
      <c r="H41" s="238"/>
      <c r="I41" s="238"/>
    </row>
    <row r="42" spans="1:9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9">
      <c r="A43" s="238"/>
      <c r="B43" s="238"/>
      <c r="C43" s="238"/>
      <c r="D43" s="238"/>
      <c r="E43" s="238"/>
      <c r="F43" s="238"/>
      <c r="G43" s="238"/>
      <c r="H43" s="238"/>
      <c r="I43" s="238"/>
    </row>
    <row r="44" spans="1:9">
      <c r="A44" s="238"/>
      <c r="B44" s="238"/>
      <c r="C44" s="238"/>
      <c r="D44" s="238"/>
      <c r="E44" s="238"/>
      <c r="F44" s="238"/>
      <c r="G44" s="238"/>
      <c r="H44" s="238"/>
      <c r="I44" s="238"/>
    </row>
    <row r="45" spans="1:9">
      <c r="A45" s="238"/>
      <c r="B45" s="238"/>
      <c r="C45" s="238"/>
      <c r="D45" s="238"/>
      <c r="E45" s="238"/>
      <c r="F45" s="238"/>
      <c r="G45" s="238"/>
      <c r="H45" s="238"/>
      <c r="I45" s="238"/>
    </row>
    <row r="46" spans="1:9">
      <c r="A46" s="238"/>
      <c r="B46" s="238"/>
      <c r="C46" s="238"/>
      <c r="D46" s="238"/>
      <c r="E46" s="238"/>
      <c r="F46" s="238"/>
      <c r="G46" s="238"/>
      <c r="H46" s="238"/>
      <c r="I46" s="238"/>
    </row>
    <row r="47" spans="1:9">
      <c r="A47" s="238"/>
      <c r="B47" s="238"/>
      <c r="C47" s="238"/>
      <c r="D47" s="238"/>
      <c r="E47" s="238"/>
      <c r="F47" s="238"/>
      <c r="G47" s="238"/>
      <c r="H47" s="238"/>
      <c r="I47" s="238"/>
    </row>
    <row r="48" spans="1:9">
      <c r="A48" s="238"/>
      <c r="B48" s="238"/>
      <c r="C48" s="238"/>
      <c r="D48" s="238"/>
      <c r="E48" s="238"/>
      <c r="F48" s="238"/>
      <c r="G48" s="238"/>
      <c r="H48" s="238"/>
      <c r="I48" s="238"/>
    </row>
    <row r="49" spans="1:9">
      <c r="A49" s="238"/>
      <c r="B49" s="238"/>
      <c r="C49" s="238"/>
      <c r="D49" s="238"/>
      <c r="E49" s="238"/>
      <c r="F49" s="238"/>
      <c r="G49" s="238"/>
      <c r="H49" s="238"/>
      <c r="I49" s="238"/>
    </row>
    <row r="50" spans="1:9">
      <c r="A50" s="238"/>
      <c r="B50" s="238"/>
      <c r="C50" s="238"/>
      <c r="D50" s="238"/>
      <c r="E50" s="238"/>
      <c r="F50" s="238"/>
      <c r="G50" s="238"/>
      <c r="H50" s="238"/>
      <c r="I50" s="238"/>
    </row>
    <row r="51" spans="1:9">
      <c r="A51" s="238"/>
      <c r="B51" s="238"/>
      <c r="C51" s="238"/>
      <c r="D51" s="238"/>
      <c r="E51" s="238"/>
      <c r="F51" s="238"/>
      <c r="G51" s="238"/>
      <c r="H51" s="238"/>
      <c r="I51" s="238"/>
    </row>
    <row r="52" spans="1:9">
      <c r="A52" s="238"/>
      <c r="B52" s="238"/>
      <c r="C52" s="238"/>
      <c r="D52" s="238"/>
      <c r="E52" s="238"/>
      <c r="F52" s="238"/>
      <c r="G52" s="238"/>
      <c r="H52" s="238"/>
      <c r="I52" s="238"/>
    </row>
    <row r="53" spans="1:9">
      <c r="A53" s="238"/>
      <c r="B53" s="238"/>
      <c r="C53" s="238"/>
      <c r="D53" s="238"/>
      <c r="E53" s="238"/>
      <c r="F53" s="238"/>
      <c r="G53" s="238"/>
      <c r="H53" s="238"/>
      <c r="I53" s="238"/>
    </row>
    <row r="54" spans="1:9">
      <c r="A54" s="238"/>
      <c r="B54" s="238"/>
      <c r="C54" s="238"/>
      <c r="D54" s="238"/>
      <c r="E54" s="238"/>
      <c r="F54" s="238"/>
      <c r="G54" s="238"/>
      <c r="H54" s="238"/>
      <c r="I54" s="238"/>
    </row>
    <row r="55" spans="1:9">
      <c r="A55" s="238"/>
      <c r="B55" s="238"/>
      <c r="C55" s="238"/>
      <c r="D55" s="238"/>
      <c r="E55" s="238"/>
      <c r="F55" s="238"/>
      <c r="G55" s="238"/>
      <c r="H55" s="238"/>
      <c r="I55" s="238"/>
    </row>
    <row r="56" spans="1:9">
      <c r="A56" s="238"/>
      <c r="B56" s="238"/>
      <c r="C56" s="238"/>
      <c r="D56" s="238"/>
      <c r="E56" s="238"/>
      <c r="F56" s="238"/>
      <c r="G56" s="238"/>
      <c r="H56" s="238"/>
      <c r="I56" s="238"/>
    </row>
    <row r="57" spans="1:9">
      <c r="A57" s="238"/>
      <c r="B57" s="238"/>
      <c r="C57" s="238"/>
      <c r="D57" s="238"/>
      <c r="E57" s="238"/>
      <c r="F57" s="238"/>
      <c r="G57" s="238"/>
      <c r="H57" s="238"/>
      <c r="I57" s="238"/>
    </row>
    <row r="58" spans="1:9">
      <c r="A58" s="238"/>
      <c r="B58" s="238"/>
      <c r="C58" s="238"/>
      <c r="D58" s="238"/>
      <c r="E58" s="238"/>
      <c r="F58" s="238"/>
      <c r="G58" s="238"/>
      <c r="H58" s="238"/>
      <c r="I58" s="238"/>
    </row>
    <row r="59" spans="1:9">
      <c r="A59" s="238"/>
      <c r="B59" s="238"/>
      <c r="C59" s="238"/>
      <c r="D59" s="238"/>
      <c r="E59" s="238"/>
      <c r="F59" s="238"/>
      <c r="G59" s="238"/>
      <c r="H59" s="238"/>
      <c r="I59" s="238"/>
    </row>
    <row r="60" spans="1:9">
      <c r="A60" s="238"/>
      <c r="B60" s="238"/>
      <c r="C60" s="238"/>
      <c r="D60" s="238"/>
      <c r="E60" s="238"/>
      <c r="F60" s="238"/>
      <c r="G60" s="238"/>
      <c r="H60" s="238"/>
      <c r="I60" s="238"/>
    </row>
    <row r="61" spans="1:9">
      <c r="A61" s="238"/>
      <c r="B61" s="238"/>
      <c r="C61" s="238"/>
      <c r="D61" s="238"/>
      <c r="E61" s="238"/>
      <c r="F61" s="238"/>
      <c r="G61" s="238"/>
      <c r="H61" s="238"/>
      <c r="I61" s="238"/>
    </row>
    <row r="62" spans="1:9">
      <c r="A62" s="238"/>
      <c r="B62" s="238"/>
      <c r="C62" s="238"/>
      <c r="D62" s="238"/>
      <c r="E62" s="238"/>
      <c r="F62" s="238"/>
      <c r="G62" s="238"/>
      <c r="H62" s="238"/>
      <c r="I62" s="238"/>
    </row>
    <row r="63" spans="1:9">
      <c r="A63" s="238"/>
      <c r="B63" s="238"/>
      <c r="C63" s="238"/>
      <c r="D63" s="238"/>
      <c r="E63" s="238"/>
      <c r="F63" s="238"/>
      <c r="G63" s="238"/>
      <c r="H63" s="238"/>
      <c r="I63" s="238"/>
    </row>
    <row r="64" spans="1:9">
      <c r="A64" s="238"/>
      <c r="B64" s="238"/>
      <c r="C64" s="238"/>
      <c r="D64" s="238"/>
      <c r="E64" s="238"/>
      <c r="F64" s="238"/>
      <c r="G64" s="238"/>
      <c r="H64" s="238"/>
      <c r="I64" s="238"/>
    </row>
    <row r="65" spans="1:9">
      <c r="A65" s="238"/>
      <c r="B65" s="238"/>
      <c r="C65" s="238"/>
      <c r="D65" s="238"/>
      <c r="E65" s="238"/>
      <c r="F65" s="238"/>
      <c r="G65" s="238"/>
      <c r="H65" s="238"/>
      <c r="I65" s="238"/>
    </row>
    <row r="66" spans="1:9">
      <c r="A66" s="238"/>
      <c r="B66" s="238"/>
      <c r="C66" s="238"/>
      <c r="D66" s="238"/>
      <c r="E66" s="238"/>
      <c r="F66" s="238"/>
      <c r="G66" s="238"/>
      <c r="H66" s="238"/>
      <c r="I66" s="238"/>
    </row>
    <row r="67" spans="1:9">
      <c r="A67" s="238"/>
      <c r="B67" s="238"/>
      <c r="C67" s="238"/>
      <c r="D67" s="238"/>
      <c r="E67" s="238"/>
      <c r="F67" s="238"/>
      <c r="G67" s="238"/>
      <c r="H67" s="238"/>
      <c r="I67" s="238"/>
    </row>
    <row r="68" spans="1:9">
      <c r="A68" s="238"/>
      <c r="B68" s="238"/>
      <c r="C68" s="238"/>
      <c r="D68" s="238"/>
      <c r="E68" s="238"/>
      <c r="F68" s="238"/>
      <c r="G68" s="238"/>
      <c r="H68" s="238"/>
      <c r="I68" s="238"/>
    </row>
    <row r="69" spans="1:9">
      <c r="A69" s="238"/>
      <c r="B69" s="238"/>
      <c r="C69" s="238"/>
      <c r="D69" s="238"/>
      <c r="E69" s="238"/>
      <c r="F69" s="238"/>
      <c r="G69" s="238"/>
      <c r="H69" s="238"/>
      <c r="I69" s="238"/>
    </row>
    <row r="70" spans="1:9">
      <c r="A70" s="238"/>
      <c r="B70" s="238"/>
      <c r="C70" s="238"/>
      <c r="D70" s="238"/>
      <c r="E70" s="238"/>
      <c r="F70" s="238"/>
      <c r="G70" s="238"/>
      <c r="H70" s="238"/>
      <c r="I70" s="238"/>
    </row>
    <row r="71" spans="1:9">
      <c r="A71" s="238"/>
      <c r="B71" s="238"/>
      <c r="C71" s="238"/>
      <c r="D71" s="238"/>
      <c r="E71" s="238"/>
      <c r="F71" s="238"/>
      <c r="G71" s="238"/>
      <c r="H71" s="238"/>
      <c r="I71" s="238"/>
    </row>
    <row r="72" spans="1:9">
      <c r="A72" s="238"/>
      <c r="B72" s="238"/>
      <c r="C72" s="238"/>
      <c r="D72" s="238"/>
      <c r="E72" s="238"/>
      <c r="F72" s="238"/>
      <c r="G72" s="238"/>
      <c r="H72" s="238"/>
      <c r="I72" s="238"/>
    </row>
    <row r="73" spans="1:9">
      <c r="A73" s="238"/>
      <c r="B73" s="238"/>
      <c r="C73" s="238"/>
      <c r="D73" s="238"/>
      <c r="E73" s="238"/>
      <c r="F73" s="238"/>
      <c r="G73" s="238"/>
      <c r="H73" s="238"/>
      <c r="I73" s="238"/>
    </row>
    <row r="74" spans="1:9">
      <c r="A74" s="238"/>
      <c r="B74" s="238"/>
      <c r="C74" s="238"/>
      <c r="D74" s="238"/>
      <c r="E74" s="238"/>
      <c r="F74" s="238"/>
      <c r="G74" s="238"/>
      <c r="H74" s="238"/>
      <c r="I74" s="238"/>
    </row>
    <row r="75" spans="1:9">
      <c r="A75" s="238"/>
      <c r="B75" s="238"/>
      <c r="C75" s="238"/>
      <c r="D75" s="238"/>
      <c r="E75" s="238"/>
      <c r="F75" s="238"/>
      <c r="G75" s="238"/>
      <c r="H75" s="238"/>
      <c r="I75" s="238"/>
    </row>
    <row r="76" spans="1:9">
      <c r="A76" s="238"/>
      <c r="B76" s="238"/>
      <c r="C76" s="238"/>
      <c r="D76" s="238"/>
      <c r="E76" s="238"/>
      <c r="F76" s="238"/>
      <c r="G76" s="238"/>
      <c r="H76" s="238"/>
      <c r="I76" s="238"/>
    </row>
    <row r="77" spans="1:9">
      <c r="A77" s="238"/>
      <c r="B77" s="238"/>
      <c r="C77" s="238"/>
      <c r="D77" s="238"/>
      <c r="E77" s="238"/>
      <c r="F77" s="238"/>
      <c r="G77" s="238"/>
      <c r="H77" s="238"/>
      <c r="I77" s="238"/>
    </row>
    <row r="78" spans="1:9">
      <c r="A78" s="238"/>
      <c r="B78" s="238"/>
      <c r="C78" s="238"/>
      <c r="D78" s="238"/>
      <c r="E78" s="238"/>
      <c r="F78" s="238"/>
      <c r="G78" s="238"/>
      <c r="H78" s="238"/>
      <c r="I78" s="238"/>
    </row>
    <row r="79" spans="1:9">
      <c r="A79" s="238"/>
      <c r="B79" s="238"/>
      <c r="C79" s="238"/>
      <c r="D79" s="238"/>
      <c r="E79" s="238"/>
      <c r="F79" s="238"/>
      <c r="G79" s="238"/>
      <c r="H79" s="238"/>
      <c r="I79" s="238"/>
    </row>
    <row r="80" spans="1:9">
      <c r="A80" s="238"/>
      <c r="B80" s="238"/>
      <c r="C80" s="238"/>
      <c r="D80" s="238"/>
      <c r="E80" s="238"/>
      <c r="F80" s="238"/>
      <c r="G80" s="238"/>
      <c r="H80" s="238"/>
      <c r="I80" s="238"/>
    </row>
    <row r="81" spans="1:9">
      <c r="A81" s="238"/>
      <c r="B81" s="238"/>
      <c r="C81" s="238"/>
      <c r="D81" s="238"/>
      <c r="E81" s="238"/>
      <c r="F81" s="238"/>
      <c r="G81" s="238"/>
      <c r="H81" s="238"/>
      <c r="I81" s="238"/>
    </row>
    <row r="82" spans="1:9">
      <c r="A82" s="238"/>
      <c r="B82" s="238"/>
      <c r="C82" s="238"/>
      <c r="D82" s="238"/>
      <c r="E82" s="238"/>
      <c r="F82" s="238"/>
      <c r="G82" s="238"/>
      <c r="H82" s="238"/>
      <c r="I82" s="238"/>
    </row>
    <row r="83" spans="1:9">
      <c r="A83" s="238"/>
      <c r="B83" s="238"/>
      <c r="C83" s="238"/>
      <c r="D83" s="238"/>
      <c r="E83" s="238"/>
      <c r="F83" s="238"/>
      <c r="G83" s="238"/>
      <c r="H83" s="238"/>
      <c r="I83" s="238"/>
    </row>
    <row r="84" spans="1:9">
      <c r="A84" s="238"/>
      <c r="B84" s="238"/>
      <c r="C84" s="238"/>
      <c r="D84" s="238"/>
      <c r="E84" s="238"/>
      <c r="F84" s="238"/>
      <c r="G84" s="238"/>
      <c r="H84" s="238"/>
      <c r="I84" s="238"/>
    </row>
    <row r="85" spans="1:9">
      <c r="A85" s="238"/>
      <c r="B85" s="238"/>
      <c r="C85" s="238"/>
      <c r="D85" s="238"/>
      <c r="E85" s="238"/>
      <c r="F85" s="238"/>
      <c r="G85" s="238"/>
      <c r="H85" s="238"/>
      <c r="I85" s="238"/>
    </row>
    <row r="86" spans="1:9">
      <c r="A86" s="238"/>
      <c r="B86" s="238"/>
      <c r="C86" s="238"/>
      <c r="D86" s="238"/>
      <c r="E86" s="238"/>
      <c r="F86" s="238"/>
      <c r="G86" s="238"/>
      <c r="H86" s="238"/>
      <c r="I86" s="238"/>
    </row>
    <row r="87" spans="1:9">
      <c r="I87" s="238"/>
    </row>
  </sheetData>
  <mergeCells count="35">
    <mergeCell ref="C32:D32"/>
    <mergeCell ref="E32:F32"/>
    <mergeCell ref="G32:H32"/>
    <mergeCell ref="C33:D33"/>
    <mergeCell ref="E33:F33"/>
    <mergeCell ref="G33:H33"/>
    <mergeCell ref="A28:B28"/>
    <mergeCell ref="C28:D28"/>
    <mergeCell ref="E28:F28"/>
    <mergeCell ref="G28:H28"/>
    <mergeCell ref="A29:B29"/>
    <mergeCell ref="C29:D29"/>
    <mergeCell ref="E29:F29"/>
    <mergeCell ref="G29:H29"/>
    <mergeCell ref="D24:E24"/>
    <mergeCell ref="I24:J24"/>
    <mergeCell ref="B26:C26"/>
    <mergeCell ref="F26:G26"/>
    <mergeCell ref="H26:I26"/>
    <mergeCell ref="J26:K26"/>
    <mergeCell ref="D22:E22"/>
    <mergeCell ref="I22:J22"/>
    <mergeCell ref="A1:J1"/>
    <mergeCell ref="H2:I2"/>
    <mergeCell ref="A3:B3"/>
    <mergeCell ref="C3:E3"/>
    <mergeCell ref="A4:D4"/>
    <mergeCell ref="A10:B10"/>
    <mergeCell ref="D10:E10"/>
    <mergeCell ref="H10:I10"/>
    <mergeCell ref="A12:D12"/>
    <mergeCell ref="A18:B18"/>
    <mergeCell ref="D18:E18"/>
    <mergeCell ref="H18:I18"/>
    <mergeCell ref="A21:B21"/>
  </mergeCells>
  <phoneticPr fontId="1"/>
  <conditionalFormatting sqref="D15:E15 H18 D18 H10 D10 F14:I17 C16 C17:D17 D22:E22 I22:J23 I25:J25 E16 C23 F23 F27:G27 B27:C27 B25:G25 B7:B9 C6:E6 D7:E7 E8 C9:D9 C8 F6:I9 B15:B17 C14:E14 C33:G33">
    <cfRule type="notContainsBlanks" dxfId="1" priority="2">
      <formula>LEN(TRIM(B6))&gt;0</formula>
    </cfRule>
  </conditionalFormatting>
  <conditionalFormatting sqref="D22:E22 I23:J23 I25:J25 C23 F23 F27:G27 B27:C27 B25:G25">
    <cfRule type="notContainsBlanks" dxfId="0" priority="1">
      <formula>LEN(TRIM(B22))&gt;0</formula>
    </cfRule>
  </conditionalFormatting>
  <pageMargins left="0.59055118110236227" right="0.59055118110236227" top="0.59055118110236227" bottom="0.59055118110236227" header="0.31496062992125984" footer="0.31496062992125984"/>
  <pageSetup paperSize="9" scale="78"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Q192"/>
  <sheetViews>
    <sheetView showGridLines="0" view="pageBreakPreview" zoomScale="70" zoomScaleNormal="85" zoomScaleSheetLayoutView="70" workbookViewId="0">
      <selection activeCell="F13" sqref="F13"/>
    </sheetView>
  </sheetViews>
  <sheetFormatPr defaultColWidth="8.5" defaultRowHeight="18.75" customHeight="1"/>
  <cols>
    <col min="1" max="2" width="2.875" style="194" customWidth="1"/>
    <col min="3" max="3" width="6.125" style="194" customWidth="1"/>
    <col min="4" max="4" width="12.25" style="194" customWidth="1"/>
    <col min="5" max="5" width="6.5" style="195" customWidth="1"/>
    <col min="6" max="6" width="8.375" style="194" customWidth="1"/>
    <col min="7" max="7" width="6.5" style="195" customWidth="1"/>
    <col min="8" max="8" width="13.25" style="194" customWidth="1"/>
    <col min="9" max="9" width="2" style="194" customWidth="1"/>
    <col min="10" max="10" width="2.875" style="194" customWidth="1"/>
    <col min="11" max="11" width="6.125" style="194" customWidth="1"/>
    <col min="12" max="12" width="13.125" style="194" customWidth="1"/>
    <col min="13" max="13" width="6.5" style="195" customWidth="1"/>
    <col min="14" max="14" width="8.375" style="194" customWidth="1"/>
    <col min="15" max="15" width="6.5" style="195" customWidth="1"/>
    <col min="16" max="16" width="13.25" style="194" customWidth="1"/>
    <col min="17" max="17" width="1.875" style="194" customWidth="1"/>
    <col min="18" max="18" width="2.875" style="194" customWidth="1"/>
    <col min="19" max="19" width="6.125" style="194" customWidth="1"/>
    <col min="20" max="20" width="13.25" style="194" customWidth="1"/>
    <col min="21" max="21" width="6.625" style="195" customWidth="1"/>
    <col min="22" max="22" width="8.5" style="194" customWidth="1"/>
    <col min="23" max="23" width="6.5" style="195" customWidth="1"/>
    <col min="24" max="24" width="13.25" style="194" customWidth="1"/>
    <col min="25" max="25" width="1.875" style="194" customWidth="1"/>
    <col min="26" max="26" width="2.875" style="194" customWidth="1"/>
    <col min="27" max="27" width="6.125" style="194" customWidth="1"/>
    <col min="28" max="28" width="12.875" style="194" customWidth="1"/>
    <col min="29" max="29" width="6.5" style="195" customWidth="1"/>
    <col min="30" max="30" width="8.375" style="194" customWidth="1"/>
    <col min="31" max="31" width="6.5" style="195" customWidth="1"/>
    <col min="32" max="32" width="13.5" style="194" customWidth="1"/>
    <col min="33" max="33" width="1.875" style="194" customWidth="1"/>
    <col min="34" max="34" width="2.875" style="194" customWidth="1"/>
    <col min="35" max="35" width="6.125" style="194" customWidth="1"/>
    <col min="36" max="36" width="10.25" style="194" customWidth="1"/>
    <col min="37" max="37" width="5.75" style="195" customWidth="1"/>
    <col min="38" max="38" width="8.375" style="194" customWidth="1"/>
    <col min="39" max="39" width="5.75" style="195" customWidth="1"/>
    <col min="40" max="40" width="10.25" style="194" customWidth="1"/>
    <col min="41" max="16384" width="8.5" style="194"/>
  </cols>
  <sheetData>
    <row r="1" spans="1:40" s="142" customFormat="1" ht="19.5" customHeight="1">
      <c r="A1" s="348" t="s">
        <v>302</v>
      </c>
      <c r="B1" s="348"/>
      <c r="C1" s="348"/>
      <c r="D1" s="348"/>
      <c r="E1" s="348" t="s">
        <v>342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 t="s">
        <v>303</v>
      </c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9" t="s">
        <v>304</v>
      </c>
      <c r="AL1" s="349"/>
      <c r="AM1" s="349"/>
      <c r="AN1" s="349"/>
    </row>
    <row r="2" spans="1:40" s="142" customFormat="1" ht="19.5" customHeight="1" thickBo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9"/>
      <c r="AL2" s="349"/>
      <c r="AM2" s="349"/>
      <c r="AN2" s="349"/>
    </row>
    <row r="3" spans="1:40" ht="29.25" customHeight="1" thickBot="1">
      <c r="B3" s="351" t="s">
        <v>309</v>
      </c>
      <c r="C3" s="352"/>
      <c r="D3" s="352"/>
      <c r="E3" s="353"/>
    </row>
    <row r="4" spans="1:40" s="197" customFormat="1" ht="18.75" customHeight="1" thickBot="1">
      <c r="B4" s="350" t="s">
        <v>305</v>
      </c>
      <c r="C4" s="350"/>
      <c r="D4" s="350"/>
      <c r="E4" s="350"/>
      <c r="F4" s="350"/>
      <c r="G4" s="350"/>
      <c r="H4" s="350"/>
      <c r="J4" s="350" t="s">
        <v>306</v>
      </c>
      <c r="K4" s="350"/>
      <c r="L4" s="350"/>
      <c r="M4" s="350"/>
      <c r="N4" s="350"/>
      <c r="O4" s="350"/>
      <c r="P4" s="350"/>
      <c r="R4" s="350" t="s">
        <v>307</v>
      </c>
      <c r="S4" s="350"/>
      <c r="T4" s="350"/>
      <c r="U4" s="350"/>
      <c r="V4" s="350"/>
      <c r="W4" s="350"/>
      <c r="X4" s="350"/>
      <c r="AA4" s="350" t="s">
        <v>308</v>
      </c>
      <c r="AB4" s="350"/>
      <c r="AC4" s="350"/>
      <c r="AD4" s="350"/>
      <c r="AE4" s="350"/>
      <c r="AF4" s="350"/>
      <c r="AG4" s="198"/>
      <c r="AH4" s="198"/>
      <c r="AI4" s="198"/>
      <c r="AJ4" s="198"/>
      <c r="AK4" s="198"/>
      <c r="AL4" s="198"/>
      <c r="AM4" s="198"/>
      <c r="AN4" s="198"/>
    </row>
    <row r="5" spans="1:40" s="144" customFormat="1" ht="18.75" customHeight="1">
      <c r="B5" s="345" t="s">
        <v>135</v>
      </c>
      <c r="C5" s="145"/>
      <c r="D5" s="196" t="s">
        <v>9</v>
      </c>
      <c r="E5" s="96">
        <v>1</v>
      </c>
      <c r="F5" s="97"/>
      <c r="G5" s="98">
        <v>2</v>
      </c>
      <c r="H5" s="99" t="s">
        <v>10</v>
      </c>
      <c r="J5" s="345" t="s">
        <v>135</v>
      </c>
      <c r="K5" s="145"/>
      <c r="L5" s="196" t="s">
        <v>9</v>
      </c>
      <c r="M5" s="96">
        <v>5</v>
      </c>
      <c r="N5" s="97"/>
      <c r="O5" s="98">
        <v>6</v>
      </c>
      <c r="P5" s="99" t="s">
        <v>10</v>
      </c>
      <c r="R5" s="345" t="s">
        <v>135</v>
      </c>
      <c r="S5" s="145"/>
      <c r="T5" s="196" t="s">
        <v>9</v>
      </c>
      <c r="U5" s="96">
        <v>9</v>
      </c>
      <c r="V5" s="97"/>
      <c r="W5" s="98">
        <v>10</v>
      </c>
      <c r="X5" s="99" t="s">
        <v>10</v>
      </c>
      <c r="Z5" s="345" t="s">
        <v>135</v>
      </c>
      <c r="AA5" s="145"/>
      <c r="AB5" s="196" t="s">
        <v>9</v>
      </c>
      <c r="AC5" s="96">
        <v>13</v>
      </c>
      <c r="AD5" s="97"/>
      <c r="AE5" s="98">
        <v>14</v>
      </c>
      <c r="AF5" s="99" t="s">
        <v>10</v>
      </c>
      <c r="AH5" s="345"/>
      <c r="AI5" s="145"/>
      <c r="AJ5" s="196" t="s">
        <v>9</v>
      </c>
      <c r="AK5" s="202"/>
      <c r="AL5" s="97"/>
      <c r="AM5" s="203"/>
      <c r="AN5" s="99" t="s">
        <v>10</v>
      </c>
    </row>
    <row r="6" spans="1:40" s="144" customFormat="1" ht="18.75" customHeight="1">
      <c r="B6" s="346"/>
      <c r="C6" s="146" t="s">
        <v>316</v>
      </c>
      <c r="D6" s="356" t="s">
        <v>230</v>
      </c>
      <c r="E6" s="357"/>
      <c r="F6" s="100" t="s">
        <v>11</v>
      </c>
      <c r="G6" s="354" t="s">
        <v>320</v>
      </c>
      <c r="H6" s="355"/>
      <c r="J6" s="346"/>
      <c r="K6" s="146" t="s">
        <v>316</v>
      </c>
      <c r="L6" s="356" t="s">
        <v>258</v>
      </c>
      <c r="M6" s="357"/>
      <c r="N6" s="100" t="s">
        <v>11</v>
      </c>
      <c r="O6" s="354" t="s">
        <v>233</v>
      </c>
      <c r="P6" s="355"/>
      <c r="R6" s="346"/>
      <c r="S6" s="146" t="s">
        <v>316</v>
      </c>
      <c r="T6" s="354" t="s">
        <v>321</v>
      </c>
      <c r="U6" s="358"/>
      <c r="V6" s="100" t="s">
        <v>11</v>
      </c>
      <c r="W6" s="354" t="s">
        <v>323</v>
      </c>
      <c r="X6" s="355"/>
      <c r="Z6" s="346"/>
      <c r="AA6" s="146" t="s">
        <v>316</v>
      </c>
      <c r="AB6" s="354" t="s">
        <v>322</v>
      </c>
      <c r="AC6" s="358"/>
      <c r="AD6" s="100" t="s">
        <v>11</v>
      </c>
      <c r="AE6" s="354" t="s">
        <v>324</v>
      </c>
      <c r="AF6" s="355"/>
      <c r="AH6" s="346"/>
      <c r="AI6" s="146"/>
      <c r="AJ6" s="354"/>
      <c r="AK6" s="358"/>
      <c r="AL6" s="100" t="s">
        <v>11</v>
      </c>
      <c r="AM6" s="354"/>
      <c r="AN6" s="355"/>
    </row>
    <row r="7" spans="1:40" s="144" customFormat="1" ht="18.75" customHeight="1">
      <c r="B7" s="346"/>
      <c r="C7" s="147" t="s">
        <v>13</v>
      </c>
      <c r="D7" s="101" t="s">
        <v>265</v>
      </c>
      <c r="E7" s="102" t="s">
        <v>344</v>
      </c>
      <c r="F7" s="107" t="s">
        <v>16</v>
      </c>
      <c r="G7" s="104" t="s">
        <v>344</v>
      </c>
      <c r="H7" s="105" t="s">
        <v>266</v>
      </c>
      <c r="J7" s="346"/>
      <c r="K7" s="147" t="s">
        <v>13</v>
      </c>
      <c r="L7" s="101" t="s">
        <v>283</v>
      </c>
      <c r="M7" s="102" t="s">
        <v>336</v>
      </c>
      <c r="N7" s="107" t="s">
        <v>67</v>
      </c>
      <c r="O7" s="104" t="s">
        <v>335</v>
      </c>
      <c r="P7" s="105" t="s">
        <v>284</v>
      </c>
      <c r="R7" s="346"/>
      <c r="S7" s="147" t="s">
        <v>13</v>
      </c>
      <c r="T7" s="101" t="s">
        <v>341</v>
      </c>
      <c r="U7" s="102" t="s">
        <v>344</v>
      </c>
      <c r="V7" s="107" t="s">
        <v>16</v>
      </c>
      <c r="W7" s="104" t="s">
        <v>344</v>
      </c>
      <c r="X7" s="105" t="s">
        <v>267</v>
      </c>
      <c r="Z7" s="346"/>
      <c r="AA7" s="147" t="s">
        <v>13</v>
      </c>
      <c r="AB7" s="101" t="s">
        <v>285</v>
      </c>
      <c r="AC7" s="102" t="s">
        <v>335</v>
      </c>
      <c r="AD7" s="107" t="s">
        <v>55</v>
      </c>
      <c r="AE7" s="234" t="s">
        <v>333</v>
      </c>
      <c r="AF7" s="105" t="s">
        <v>286</v>
      </c>
      <c r="AH7" s="346"/>
      <c r="AI7" s="147"/>
      <c r="AJ7" s="148"/>
      <c r="AK7" s="102"/>
      <c r="AL7" s="107"/>
      <c r="AM7" s="104"/>
      <c r="AN7" s="149"/>
    </row>
    <row r="8" spans="1:40" s="144" customFormat="1" ht="18.75" customHeight="1">
      <c r="B8" s="346"/>
      <c r="C8" s="150" t="s">
        <v>17</v>
      </c>
      <c r="D8" s="110" t="s">
        <v>268</v>
      </c>
      <c r="E8" s="111" t="s">
        <v>336</v>
      </c>
      <c r="F8" s="103" t="s">
        <v>111</v>
      </c>
      <c r="G8" s="112" t="s">
        <v>335</v>
      </c>
      <c r="H8" s="109" t="s">
        <v>269</v>
      </c>
      <c r="J8" s="346"/>
      <c r="K8" s="150" t="s">
        <v>17</v>
      </c>
      <c r="L8" s="108" t="s">
        <v>287</v>
      </c>
      <c r="M8" s="111" t="s">
        <v>344</v>
      </c>
      <c r="N8" s="103" t="s">
        <v>16</v>
      </c>
      <c r="O8" s="112" t="s">
        <v>344</v>
      </c>
      <c r="P8" s="109" t="s">
        <v>288</v>
      </c>
      <c r="R8" s="346"/>
      <c r="S8" s="150" t="s">
        <v>17</v>
      </c>
      <c r="T8" s="108" t="s">
        <v>270</v>
      </c>
      <c r="U8" s="111" t="s">
        <v>335</v>
      </c>
      <c r="V8" s="103" t="s">
        <v>18</v>
      </c>
      <c r="W8" s="112" t="s">
        <v>336</v>
      </c>
      <c r="X8" s="109" t="s">
        <v>271</v>
      </c>
      <c r="Z8" s="346"/>
      <c r="AA8" s="150" t="s">
        <v>17</v>
      </c>
      <c r="AB8" s="108" t="s">
        <v>289</v>
      </c>
      <c r="AC8" s="111" t="s">
        <v>344</v>
      </c>
      <c r="AD8" s="103" t="s">
        <v>16</v>
      </c>
      <c r="AE8" s="112" t="s">
        <v>344</v>
      </c>
      <c r="AF8" s="109" t="s">
        <v>290</v>
      </c>
      <c r="AH8" s="346"/>
      <c r="AI8" s="150"/>
      <c r="AJ8" s="151"/>
      <c r="AK8" s="114"/>
      <c r="AL8" s="152"/>
      <c r="AM8" s="153"/>
      <c r="AN8" s="154"/>
    </row>
    <row r="9" spans="1:40" s="144" customFormat="1" ht="18.75" customHeight="1">
      <c r="B9" s="346"/>
      <c r="C9" s="150" t="s">
        <v>21</v>
      </c>
      <c r="D9" s="108" t="s">
        <v>272</v>
      </c>
      <c r="E9" s="111" t="s">
        <v>344</v>
      </c>
      <c r="F9" s="103" t="s">
        <v>16</v>
      </c>
      <c r="G9" s="112" t="s">
        <v>344</v>
      </c>
      <c r="H9" s="113" t="s">
        <v>329</v>
      </c>
      <c r="J9" s="346"/>
      <c r="K9" s="150" t="s">
        <v>21</v>
      </c>
      <c r="L9" s="110" t="s">
        <v>291</v>
      </c>
      <c r="M9" s="111" t="s">
        <v>344</v>
      </c>
      <c r="N9" s="103" t="s">
        <v>16</v>
      </c>
      <c r="O9" s="112" t="s">
        <v>344</v>
      </c>
      <c r="P9" s="113" t="s">
        <v>292</v>
      </c>
      <c r="R9" s="346"/>
      <c r="S9" s="150" t="s">
        <v>21</v>
      </c>
      <c r="T9" s="110" t="s">
        <v>273</v>
      </c>
      <c r="U9" s="111" t="s">
        <v>335</v>
      </c>
      <c r="V9" s="103" t="s">
        <v>25</v>
      </c>
      <c r="W9" s="112" t="s">
        <v>336</v>
      </c>
      <c r="X9" s="113" t="s">
        <v>274</v>
      </c>
      <c r="Z9" s="346"/>
      <c r="AA9" s="150" t="s">
        <v>21</v>
      </c>
      <c r="AB9" s="110" t="s">
        <v>293</v>
      </c>
      <c r="AC9" s="111" t="s">
        <v>344</v>
      </c>
      <c r="AD9" s="103" t="s">
        <v>16</v>
      </c>
      <c r="AE9" s="112" t="s">
        <v>344</v>
      </c>
      <c r="AF9" s="113" t="s">
        <v>294</v>
      </c>
      <c r="AH9" s="346"/>
      <c r="AI9" s="150"/>
      <c r="AJ9" s="151"/>
      <c r="AK9" s="114"/>
      <c r="AL9" s="152"/>
      <c r="AM9" s="153"/>
      <c r="AN9" s="154"/>
    </row>
    <row r="10" spans="1:40" s="144" customFormat="1" ht="18.75" customHeight="1">
      <c r="B10" s="346"/>
      <c r="C10" s="150" t="s">
        <v>23</v>
      </c>
      <c r="D10" s="108" t="s">
        <v>275</v>
      </c>
      <c r="E10" s="111" t="s">
        <v>336</v>
      </c>
      <c r="F10" s="103" t="s">
        <v>16</v>
      </c>
      <c r="G10" s="112" t="s">
        <v>335</v>
      </c>
      <c r="H10" s="109" t="s">
        <v>276</v>
      </c>
      <c r="J10" s="346"/>
      <c r="K10" s="150" t="s">
        <v>23</v>
      </c>
      <c r="L10" s="108" t="s">
        <v>295</v>
      </c>
      <c r="M10" s="111" t="s">
        <v>336</v>
      </c>
      <c r="N10" s="103" t="s">
        <v>67</v>
      </c>
      <c r="O10" s="112" t="s">
        <v>335</v>
      </c>
      <c r="P10" s="109" t="s">
        <v>296</v>
      </c>
      <c r="R10" s="346"/>
      <c r="S10" s="150" t="s">
        <v>23</v>
      </c>
      <c r="T10" s="108" t="s">
        <v>277</v>
      </c>
      <c r="U10" s="111" t="s">
        <v>344</v>
      </c>
      <c r="V10" s="103" t="s">
        <v>16</v>
      </c>
      <c r="W10" s="112" t="s">
        <v>344</v>
      </c>
      <c r="X10" s="109" t="s">
        <v>278</v>
      </c>
      <c r="Z10" s="346"/>
      <c r="AA10" s="150" t="s">
        <v>23</v>
      </c>
      <c r="AB10" s="108" t="s">
        <v>297</v>
      </c>
      <c r="AC10" s="111" t="s">
        <v>336</v>
      </c>
      <c r="AD10" s="103" t="s">
        <v>37</v>
      </c>
      <c r="AE10" s="112" t="s">
        <v>335</v>
      </c>
      <c r="AF10" s="109" t="s">
        <v>298</v>
      </c>
      <c r="AH10" s="346"/>
      <c r="AI10" s="150"/>
      <c r="AJ10" s="151"/>
      <c r="AK10" s="114"/>
      <c r="AL10" s="152"/>
      <c r="AM10" s="153"/>
      <c r="AN10" s="154"/>
    </row>
    <row r="11" spans="1:40" s="144" customFormat="1" ht="18.75" customHeight="1">
      <c r="B11" s="346"/>
      <c r="C11" s="155" t="s">
        <v>27</v>
      </c>
      <c r="D11" s="115" t="s">
        <v>279</v>
      </c>
      <c r="E11" s="156" t="s">
        <v>344</v>
      </c>
      <c r="F11" s="157" t="s">
        <v>16</v>
      </c>
      <c r="G11" s="116" t="s">
        <v>344</v>
      </c>
      <c r="H11" s="113" t="s">
        <v>280</v>
      </c>
      <c r="J11" s="346"/>
      <c r="K11" s="155" t="s">
        <v>27</v>
      </c>
      <c r="L11" s="115" t="s">
        <v>340</v>
      </c>
      <c r="M11" s="156" t="s">
        <v>344</v>
      </c>
      <c r="N11" s="157" t="s">
        <v>16</v>
      </c>
      <c r="O11" s="116" t="s">
        <v>344</v>
      </c>
      <c r="P11" s="113" t="s">
        <v>299</v>
      </c>
      <c r="R11" s="346"/>
      <c r="S11" s="155" t="s">
        <v>27</v>
      </c>
      <c r="T11" s="115" t="s">
        <v>281</v>
      </c>
      <c r="U11" s="156" t="s">
        <v>336</v>
      </c>
      <c r="V11" s="157"/>
      <c r="W11" s="116" t="s">
        <v>335</v>
      </c>
      <c r="X11" s="113" t="s">
        <v>282</v>
      </c>
      <c r="Z11" s="346"/>
      <c r="AA11" s="155" t="s">
        <v>27</v>
      </c>
      <c r="AB11" s="115" t="s">
        <v>300</v>
      </c>
      <c r="AC11" s="156" t="s">
        <v>336</v>
      </c>
      <c r="AD11" s="157" t="s">
        <v>200</v>
      </c>
      <c r="AE11" s="116" t="s">
        <v>335</v>
      </c>
      <c r="AF11" s="113" t="s">
        <v>301</v>
      </c>
      <c r="AH11" s="346"/>
      <c r="AI11" s="155"/>
      <c r="AJ11" s="158"/>
      <c r="AK11" s="156"/>
      <c r="AL11" s="159"/>
      <c r="AM11" s="116"/>
      <c r="AN11" s="154"/>
    </row>
    <row r="12" spans="1:40" s="144" customFormat="1" ht="18.75" customHeight="1">
      <c r="B12" s="346"/>
      <c r="C12" s="146" t="s">
        <v>138</v>
      </c>
      <c r="D12" s="117"/>
      <c r="E12" s="102"/>
      <c r="F12" s="107" t="str">
        <f>IF(E12="","",IF(E12=$AH$56,"引き分け",IF(E12=$AH$53,"技有",IF(E12=$AH$54,"僅差",IF(E12=$AP$56,"GS技有",IF(E12=$AP$57,"GS僅差",""))))))</f>
        <v/>
      </c>
      <c r="G12" s="104" t="str">
        <f>IF(E12="","",IF(E12=$AH$56,$AH$56,IF(E12=$AH$52,$AH$55,IF(E12=$AH$53,$AH$55,IF(E12=$AH$54,$AH$55,IF(E12=$AP$56,$AH$55,IF(E12=$AP$55,$AH$55,IF(E12=$AP$57,$AH$55,IF(E12=$AP$58,$AH$55,"")))))))))</f>
        <v/>
      </c>
      <c r="H12" s="118"/>
      <c r="J12" s="346"/>
      <c r="K12" s="146" t="s">
        <v>138</v>
      </c>
      <c r="L12" s="117"/>
      <c r="M12" s="102"/>
      <c r="N12" s="107" t="str">
        <f>IF(M12="","",IF(M12=$AH$56,"引き分け",IF(M12=$AH$53,"技有",IF(M12=$AH$54,"僅差",IF(M12=$AP$56,"GS技有",IF(M12=$AP$57,"GS僅差",""))))))</f>
        <v/>
      </c>
      <c r="O12" s="104" t="str">
        <f>IF(M12="","",IF(M12=$AH$56,$AH$56,IF(M12=$AH$52,$AH$55,IF(M12=$AH$53,$AH$55,IF(M12=$AH$54,$AH$55,IF(M12=$AP$56,$AH$55,IF(M12=$AP$55,$AH$55,IF(M12=$AP$57,$AH$55,IF(M12=$AP$58,$AH$55,"")))))))))</f>
        <v/>
      </c>
      <c r="P12" s="118"/>
      <c r="R12" s="346"/>
      <c r="S12" s="146" t="s">
        <v>138</v>
      </c>
      <c r="T12" s="117"/>
      <c r="U12" s="102"/>
      <c r="V12" s="107"/>
      <c r="W12" s="104" t="str">
        <f>IF(U12="","",IF(U12=$AH$56,$AH$56,IF(U12=$AH$52,$AH$55,IF(U12=$AH$53,$AH$55,IF(U12=$AH$54,$AH$55,IF(U12=$AP$56,$AH$55,IF(U12=$AP$55,$AH$55,IF(U12=$AP$57,$AH$55,IF(U12=$AP$58,$AH$55,"")))))))))</f>
        <v/>
      </c>
      <c r="X12" s="118"/>
      <c r="Z12" s="346"/>
      <c r="AA12" s="146" t="s">
        <v>138</v>
      </c>
      <c r="AB12" s="117"/>
      <c r="AC12" s="102"/>
      <c r="AD12" s="107" t="str">
        <f>IF(AC12="","",IF(AC12=$AH$56,"引き分け",IF(AC12=$AH$53,"技有",IF(AC12=$AH$54,"僅差",IF(AC12=$AP$56,"GS技有",IF(AC12=$AP$57,"GS僅差",""))))))</f>
        <v/>
      </c>
      <c r="AE12" s="104" t="str">
        <f>IF(AC12="","",IF(AC12=$AH$56,$AH$56,IF(AC12=$AH$52,$AH$55,IF(AC12=$AH$53,$AH$55,IF(AC12=$AH$54,$AH$55,IF(AC12=$AP$56,$AH$55,IF(AC12=$AP$55,$AH$55,IF(AC12=$AP$57,$AH$55,IF(AC12=$AP$58,$AH$55,"")))))))))</f>
        <v/>
      </c>
      <c r="AF12" s="118"/>
      <c r="AH12" s="346"/>
      <c r="AI12" s="146"/>
      <c r="AJ12" s="119"/>
      <c r="AK12" s="160"/>
      <c r="AL12" s="161" t="str">
        <f>IF(AK12="","",IF(AK12=$AH$56,"引き分け",IF(AK12=$AH$53,"優勢勝ち",IF(AK12=#REF!,"優勢勝ち",IF(AK12=$AH$54,"優勢勝ち","")))))</f>
        <v/>
      </c>
      <c r="AM12" s="162" t="str">
        <f>IF(AK12="","",IF(AK12=$AH$56,$AH$56,IF(AK12=$AH$52,$AH$55,IF(AK12=$AH$53,$AH$55,IF(AK12=#REF!,$AH$55,IF(AK12=$AH$54,$AH$55,""))))))</f>
        <v/>
      </c>
      <c r="AN12" s="120"/>
    </row>
    <row r="13" spans="1:40" s="144" customFormat="1" ht="18.75" customHeight="1" thickBot="1">
      <c r="B13" s="347"/>
      <c r="C13" s="163" t="s">
        <v>30</v>
      </c>
      <c r="D13" s="121"/>
      <c r="E13" s="122">
        <f>COUNTIF(E7:E11,$AH$52)+COUNTIF(E7:E11,$AH$53)+COUNTIF(E7:E11,#REF!)+COUNTIF(E7:E11,$AH$54)</f>
        <v>2</v>
      </c>
      <c r="F13" s="123"/>
      <c r="G13" s="124">
        <f>COUNTIF(G7:G11,$AH$52)+COUNTIF(G7:G11,$AH$53)+COUNTIF(G7:G11,#REF!)+COUNTIF(G7:G11,$AH$54)</f>
        <v>0</v>
      </c>
      <c r="H13" s="125"/>
      <c r="J13" s="347"/>
      <c r="K13" s="163" t="s">
        <v>30</v>
      </c>
      <c r="L13" s="121"/>
      <c r="M13" s="122">
        <f>COUNTIF(M7:M11,$AH$52)+COUNTIF(M7:M11,$AH$53)+COUNTIF(M7:M11,#REF!)+COUNTIF(M7:M11,$AH$54)</f>
        <v>2</v>
      </c>
      <c r="N13" s="123"/>
      <c r="O13" s="124">
        <f>COUNTIF(O7:O11,$AH$52)+COUNTIF(O7:O11,$AH$53)+COUNTIF(O7:O11,#REF!)+COUNTIF(O7:O11,$AH$54)</f>
        <v>0</v>
      </c>
      <c r="P13" s="125"/>
      <c r="R13" s="347"/>
      <c r="S13" s="163" t="s">
        <v>30</v>
      </c>
      <c r="T13" s="121"/>
      <c r="U13" s="122">
        <f>COUNTIF(U7:U11,$AH$52)+COUNTIF(U7:U11,$AH$53)+COUNTIF(U7:U11,#REF!)+COUNTIF(U7:U11,$AH$54)</f>
        <v>1</v>
      </c>
      <c r="V13" s="123"/>
      <c r="W13" s="124">
        <f>COUNTIF(W7:W11,$AH$52)+COUNTIF(W7:W11,$AH$53)+COUNTIF(W7:W11,#REF!)+COUNTIF(W7:W11,$AH$54)</f>
        <v>2</v>
      </c>
      <c r="X13" s="125"/>
      <c r="Z13" s="347"/>
      <c r="AA13" s="163" t="s">
        <v>30</v>
      </c>
      <c r="AB13" s="121"/>
      <c r="AC13" s="122">
        <f>COUNTIF(AC7:AC11,$AH$52)+COUNTIF(AC7:AC11,$AH$53)+COUNTIF(AC7:AC11,#REF!)+COUNTIF(AC7:AC11,$AH$54)</f>
        <v>2</v>
      </c>
      <c r="AD13" s="123"/>
      <c r="AE13" s="124">
        <f>COUNTIF(AE7:AE11,$AH$52)+COUNTIF(AE7:AE11,$AH$53)+COUNTIF(AE7:AE11,#REF!)+COUNTIF(AE7:AE11,$AH$54)</f>
        <v>1</v>
      </c>
      <c r="AF13" s="125"/>
      <c r="AH13" s="347"/>
      <c r="AI13" s="163"/>
      <c r="AJ13" s="121"/>
      <c r="AK13" s="122"/>
      <c r="AL13" s="123"/>
      <c r="AM13" s="124"/>
      <c r="AN13" s="125"/>
    </row>
    <row r="14" spans="1:40" s="144" customFormat="1" ht="11.25" customHeight="1" thickBot="1">
      <c r="D14" s="106"/>
      <c r="E14" s="126"/>
      <c r="F14" s="106"/>
      <c r="G14" s="126"/>
      <c r="H14" s="106"/>
      <c r="L14" s="106"/>
      <c r="M14" s="126"/>
      <c r="N14" s="106"/>
      <c r="O14" s="126"/>
      <c r="P14" s="106"/>
      <c r="T14" s="106"/>
      <c r="U14" s="126"/>
      <c r="V14" s="106"/>
      <c r="W14" s="126"/>
      <c r="X14" s="106"/>
      <c r="AB14" s="106"/>
      <c r="AC14" s="126"/>
      <c r="AD14" s="106"/>
      <c r="AE14" s="126"/>
      <c r="AF14" s="106"/>
      <c r="AK14" s="164"/>
      <c r="AM14" s="164"/>
    </row>
    <row r="15" spans="1:40" s="144" customFormat="1" ht="18.75" customHeight="1">
      <c r="B15" s="345" t="s">
        <v>139</v>
      </c>
      <c r="C15" s="145"/>
      <c r="D15" s="196" t="s">
        <v>9</v>
      </c>
      <c r="E15" s="96">
        <v>3</v>
      </c>
      <c r="F15" s="97"/>
      <c r="G15" s="98">
        <v>4</v>
      </c>
      <c r="H15" s="99" t="s">
        <v>10</v>
      </c>
      <c r="J15" s="345" t="s">
        <v>139</v>
      </c>
      <c r="K15" s="145"/>
      <c r="L15" s="196" t="s">
        <v>9</v>
      </c>
      <c r="M15" s="96">
        <v>3</v>
      </c>
      <c r="N15" s="97"/>
      <c r="O15" s="98">
        <v>4</v>
      </c>
      <c r="P15" s="99" t="s">
        <v>10</v>
      </c>
      <c r="R15" s="345" t="s">
        <v>139</v>
      </c>
      <c r="S15" s="145"/>
      <c r="T15" s="196" t="s">
        <v>9</v>
      </c>
      <c r="U15" s="96">
        <v>3</v>
      </c>
      <c r="V15" s="97"/>
      <c r="W15" s="98">
        <v>4</v>
      </c>
      <c r="X15" s="99" t="s">
        <v>10</v>
      </c>
      <c r="Z15" s="345" t="s">
        <v>139</v>
      </c>
      <c r="AA15" s="145"/>
      <c r="AB15" s="196" t="s">
        <v>9</v>
      </c>
      <c r="AC15" s="96">
        <v>3</v>
      </c>
      <c r="AD15" s="97"/>
      <c r="AE15" s="98">
        <v>4</v>
      </c>
      <c r="AF15" s="99" t="s">
        <v>10</v>
      </c>
      <c r="AH15" s="345"/>
      <c r="AI15" s="145"/>
      <c r="AJ15" s="196" t="s">
        <v>9</v>
      </c>
      <c r="AK15" s="204"/>
      <c r="AL15" s="97"/>
      <c r="AM15" s="203"/>
      <c r="AN15" s="99" t="s">
        <v>10</v>
      </c>
    </row>
    <row r="16" spans="1:40" s="144" customFormat="1" ht="18.75" customHeight="1">
      <c r="B16" s="346"/>
      <c r="C16" s="146" t="s">
        <v>316</v>
      </c>
      <c r="D16" s="356" t="s">
        <v>230</v>
      </c>
      <c r="E16" s="357"/>
      <c r="F16" s="100" t="s">
        <v>11</v>
      </c>
      <c r="G16" s="356" t="s">
        <v>233</v>
      </c>
      <c r="H16" s="357"/>
      <c r="I16" s="165"/>
      <c r="J16" s="346"/>
      <c r="K16" s="146" t="s">
        <v>316</v>
      </c>
      <c r="L16" s="354" t="s">
        <v>320</v>
      </c>
      <c r="M16" s="355"/>
      <c r="N16" s="100" t="s">
        <v>11</v>
      </c>
      <c r="O16" s="356" t="s">
        <v>258</v>
      </c>
      <c r="P16" s="357"/>
      <c r="Q16" s="165"/>
      <c r="R16" s="346"/>
      <c r="S16" s="146" t="s">
        <v>316</v>
      </c>
      <c r="T16" s="354" t="s">
        <v>323</v>
      </c>
      <c r="U16" s="358"/>
      <c r="V16" s="100" t="s">
        <v>11</v>
      </c>
      <c r="W16" s="354" t="s">
        <v>322</v>
      </c>
      <c r="X16" s="355"/>
      <c r="Y16" s="165"/>
      <c r="Z16" s="346"/>
      <c r="AA16" s="146" t="s">
        <v>316</v>
      </c>
      <c r="AB16" s="354" t="s">
        <v>321</v>
      </c>
      <c r="AC16" s="358"/>
      <c r="AD16" s="100" t="s">
        <v>11</v>
      </c>
      <c r="AE16" s="354" t="s">
        <v>324</v>
      </c>
      <c r="AF16" s="355"/>
      <c r="AG16" s="165"/>
      <c r="AH16" s="346"/>
      <c r="AI16" s="146"/>
      <c r="AJ16" s="147"/>
      <c r="AK16" s="166"/>
      <c r="AL16" s="146"/>
      <c r="AM16" s="167"/>
      <c r="AN16" s="168"/>
    </row>
    <row r="17" spans="2:40" s="144" customFormat="1" ht="18.75" customHeight="1">
      <c r="B17" s="346"/>
      <c r="C17" s="147" t="s">
        <v>13</v>
      </c>
      <c r="D17" s="101" t="s">
        <v>265</v>
      </c>
      <c r="E17" s="206" t="s">
        <v>333</v>
      </c>
      <c r="F17" s="107" t="s">
        <v>137</v>
      </c>
      <c r="G17" s="104" t="s">
        <v>335</v>
      </c>
      <c r="H17" s="105" t="s">
        <v>284</v>
      </c>
      <c r="J17" s="346"/>
      <c r="K17" s="147" t="s">
        <v>13</v>
      </c>
      <c r="L17" s="101" t="s">
        <v>266</v>
      </c>
      <c r="M17" s="102" t="s">
        <v>344</v>
      </c>
      <c r="N17" s="107" t="s">
        <v>16</v>
      </c>
      <c r="O17" s="104" t="s">
        <v>344</v>
      </c>
      <c r="P17" s="105" t="s">
        <v>283</v>
      </c>
      <c r="R17" s="346"/>
      <c r="S17" s="147" t="s">
        <v>13</v>
      </c>
      <c r="T17" s="101" t="s">
        <v>267</v>
      </c>
      <c r="U17" s="102" t="s">
        <v>336</v>
      </c>
      <c r="V17" s="107" t="s">
        <v>67</v>
      </c>
      <c r="W17" s="104" t="s">
        <v>335</v>
      </c>
      <c r="X17" s="105" t="s">
        <v>285</v>
      </c>
      <c r="Z17" s="346"/>
      <c r="AA17" s="147" t="s">
        <v>13</v>
      </c>
      <c r="AB17" s="101" t="s">
        <v>341</v>
      </c>
      <c r="AC17" s="102" t="s">
        <v>335</v>
      </c>
      <c r="AD17" s="107" t="s">
        <v>118</v>
      </c>
      <c r="AE17" s="104" t="s">
        <v>336</v>
      </c>
      <c r="AF17" s="105" t="s">
        <v>286</v>
      </c>
      <c r="AH17" s="346"/>
      <c r="AI17" s="147"/>
      <c r="AJ17" s="148"/>
      <c r="AK17" s="169"/>
      <c r="AL17" s="170"/>
      <c r="AM17" s="171"/>
      <c r="AN17" s="149"/>
    </row>
    <row r="18" spans="2:40" s="144" customFormat="1" ht="18.75" customHeight="1">
      <c r="B18" s="346"/>
      <c r="C18" s="150" t="s">
        <v>17</v>
      </c>
      <c r="D18" s="200" t="s">
        <v>268</v>
      </c>
      <c r="E18" s="111" t="s">
        <v>336</v>
      </c>
      <c r="F18" s="103" t="s">
        <v>388</v>
      </c>
      <c r="G18" s="112" t="s">
        <v>335</v>
      </c>
      <c r="H18" s="109" t="s">
        <v>288</v>
      </c>
      <c r="J18" s="346"/>
      <c r="K18" s="150" t="s">
        <v>17</v>
      </c>
      <c r="L18" s="108" t="s">
        <v>269</v>
      </c>
      <c r="M18" s="111" t="s">
        <v>335</v>
      </c>
      <c r="N18" s="103" t="s">
        <v>19</v>
      </c>
      <c r="O18" s="112" t="s">
        <v>336</v>
      </c>
      <c r="P18" s="109" t="s">
        <v>287</v>
      </c>
      <c r="R18" s="346"/>
      <c r="S18" s="150" t="s">
        <v>17</v>
      </c>
      <c r="T18" s="108" t="s">
        <v>271</v>
      </c>
      <c r="U18" s="111" t="s">
        <v>336</v>
      </c>
      <c r="V18" s="103" t="s">
        <v>55</v>
      </c>
      <c r="W18" s="112" t="s">
        <v>335</v>
      </c>
      <c r="X18" s="109" t="s">
        <v>289</v>
      </c>
      <c r="Z18" s="346"/>
      <c r="AA18" s="150" t="s">
        <v>17</v>
      </c>
      <c r="AB18" s="108" t="s">
        <v>270</v>
      </c>
      <c r="AC18" s="111" t="s">
        <v>335</v>
      </c>
      <c r="AD18" s="103" t="s">
        <v>200</v>
      </c>
      <c r="AE18" s="112" t="s">
        <v>336</v>
      </c>
      <c r="AF18" s="109" t="s">
        <v>290</v>
      </c>
      <c r="AH18" s="346"/>
      <c r="AI18" s="150"/>
      <c r="AJ18" s="151"/>
      <c r="AK18" s="172"/>
      <c r="AL18" s="173"/>
      <c r="AM18" s="174"/>
      <c r="AN18" s="154"/>
    </row>
    <row r="19" spans="2:40" s="144" customFormat="1" ht="18.75" customHeight="1">
      <c r="B19" s="346"/>
      <c r="C19" s="150" t="s">
        <v>21</v>
      </c>
      <c r="D19" s="110" t="s">
        <v>272</v>
      </c>
      <c r="E19" s="111" t="s">
        <v>336</v>
      </c>
      <c r="F19" s="103" t="s">
        <v>200</v>
      </c>
      <c r="G19" s="112" t="s">
        <v>335</v>
      </c>
      <c r="H19" s="113" t="s">
        <v>292</v>
      </c>
      <c r="J19" s="346"/>
      <c r="K19" s="150" t="s">
        <v>21</v>
      </c>
      <c r="L19" s="110" t="s">
        <v>329</v>
      </c>
      <c r="M19" s="111" t="s">
        <v>336</v>
      </c>
      <c r="N19" s="103" t="s">
        <v>81</v>
      </c>
      <c r="O19" s="112" t="s">
        <v>335</v>
      </c>
      <c r="P19" s="113" t="s">
        <v>291</v>
      </c>
      <c r="R19" s="346"/>
      <c r="S19" s="150" t="s">
        <v>21</v>
      </c>
      <c r="T19" s="110" t="s">
        <v>274</v>
      </c>
      <c r="U19" s="128" t="s">
        <v>333</v>
      </c>
      <c r="V19" s="103" t="s">
        <v>137</v>
      </c>
      <c r="W19" s="112" t="s">
        <v>335</v>
      </c>
      <c r="X19" s="113" t="s">
        <v>293</v>
      </c>
      <c r="Z19" s="346"/>
      <c r="AA19" s="150" t="s">
        <v>21</v>
      </c>
      <c r="AB19" s="110" t="s">
        <v>273</v>
      </c>
      <c r="AC19" s="111" t="s">
        <v>335</v>
      </c>
      <c r="AD19" s="103" t="s">
        <v>24</v>
      </c>
      <c r="AE19" s="112" t="s">
        <v>336</v>
      </c>
      <c r="AF19" s="113" t="s">
        <v>294</v>
      </c>
      <c r="AH19" s="346"/>
      <c r="AI19" s="150"/>
      <c r="AJ19" s="151"/>
      <c r="AK19" s="175"/>
      <c r="AL19" s="176"/>
      <c r="AM19" s="177"/>
      <c r="AN19" s="154"/>
    </row>
    <row r="20" spans="2:40" s="144" customFormat="1" ht="18.75" customHeight="1">
      <c r="B20" s="346"/>
      <c r="C20" s="150" t="s">
        <v>23</v>
      </c>
      <c r="D20" s="108" t="s">
        <v>275</v>
      </c>
      <c r="E20" s="111" t="s">
        <v>344</v>
      </c>
      <c r="F20" s="103" t="s">
        <v>16</v>
      </c>
      <c r="G20" s="112" t="s">
        <v>344</v>
      </c>
      <c r="H20" s="109" t="s">
        <v>296</v>
      </c>
      <c r="J20" s="346"/>
      <c r="K20" s="150" t="s">
        <v>23</v>
      </c>
      <c r="L20" s="108" t="s">
        <v>276</v>
      </c>
      <c r="M20" s="111" t="s">
        <v>336</v>
      </c>
      <c r="N20" s="103" t="s">
        <v>71</v>
      </c>
      <c r="O20" s="112" t="s">
        <v>335</v>
      </c>
      <c r="P20" s="109" t="s">
        <v>295</v>
      </c>
      <c r="R20" s="346"/>
      <c r="S20" s="150" t="s">
        <v>23</v>
      </c>
      <c r="T20" s="108" t="s">
        <v>278</v>
      </c>
      <c r="U20" s="111" t="s">
        <v>336</v>
      </c>
      <c r="V20" s="103" t="s">
        <v>128</v>
      </c>
      <c r="W20" s="112" t="s">
        <v>335</v>
      </c>
      <c r="X20" s="109" t="s">
        <v>297</v>
      </c>
      <c r="Z20" s="346"/>
      <c r="AA20" s="150" t="s">
        <v>23</v>
      </c>
      <c r="AB20" s="108" t="s">
        <v>277</v>
      </c>
      <c r="AC20" s="111" t="s">
        <v>336</v>
      </c>
      <c r="AD20" s="103" t="s">
        <v>200</v>
      </c>
      <c r="AE20" s="112" t="s">
        <v>335</v>
      </c>
      <c r="AF20" s="109" t="s">
        <v>298</v>
      </c>
      <c r="AH20" s="346"/>
      <c r="AI20" s="150"/>
      <c r="AJ20" s="151"/>
      <c r="AK20" s="175"/>
      <c r="AL20" s="176"/>
      <c r="AM20" s="177"/>
      <c r="AN20" s="154"/>
    </row>
    <row r="21" spans="2:40" s="144" customFormat="1" ht="18.75" customHeight="1">
      <c r="B21" s="346"/>
      <c r="C21" s="155" t="s">
        <v>27</v>
      </c>
      <c r="D21" s="115" t="s">
        <v>279</v>
      </c>
      <c r="E21" s="156" t="s">
        <v>344</v>
      </c>
      <c r="F21" s="157" t="s">
        <v>16</v>
      </c>
      <c r="G21" s="116" t="s">
        <v>344</v>
      </c>
      <c r="H21" s="113" t="s">
        <v>299</v>
      </c>
      <c r="J21" s="346"/>
      <c r="K21" s="155" t="s">
        <v>27</v>
      </c>
      <c r="L21" s="115" t="s">
        <v>280</v>
      </c>
      <c r="M21" s="156" t="s">
        <v>344</v>
      </c>
      <c r="N21" s="157" t="s">
        <v>16</v>
      </c>
      <c r="O21" s="116" t="s">
        <v>344</v>
      </c>
      <c r="P21" s="113" t="s">
        <v>340</v>
      </c>
      <c r="R21" s="346"/>
      <c r="S21" s="155" t="s">
        <v>27</v>
      </c>
      <c r="T21" s="115" t="s">
        <v>282</v>
      </c>
      <c r="U21" s="111" t="s">
        <v>335</v>
      </c>
      <c r="V21" s="157" t="s">
        <v>15</v>
      </c>
      <c r="W21" s="116" t="s">
        <v>336</v>
      </c>
      <c r="X21" s="113" t="s">
        <v>300</v>
      </c>
      <c r="Z21" s="346"/>
      <c r="AA21" s="155" t="s">
        <v>27</v>
      </c>
      <c r="AB21" s="115" t="s">
        <v>281</v>
      </c>
      <c r="AC21" s="156" t="s">
        <v>336</v>
      </c>
      <c r="AD21" s="157" t="s">
        <v>200</v>
      </c>
      <c r="AE21" s="116" t="s">
        <v>335</v>
      </c>
      <c r="AF21" s="113" t="s">
        <v>301</v>
      </c>
      <c r="AH21" s="346"/>
      <c r="AI21" s="155"/>
      <c r="AJ21" s="158"/>
      <c r="AK21" s="178"/>
      <c r="AL21" s="179"/>
      <c r="AM21" s="180"/>
      <c r="AN21" s="154"/>
    </row>
    <row r="22" spans="2:40" s="144" customFormat="1" ht="18.75" customHeight="1">
      <c r="B22" s="346"/>
      <c r="C22" s="146" t="s">
        <v>138</v>
      </c>
      <c r="D22" s="117"/>
      <c r="E22" s="102"/>
      <c r="F22" s="107" t="str">
        <f>IF(E22="","",IF(E22=$AH$56,"引き分け",IF(E22=$AH$53,"技有",IF(E22=$AH$54,"僅差",IF(E22=$AP$56,"GS技有",IF(E22=$AP$57,"GS僅差",""))))))</f>
        <v/>
      </c>
      <c r="G22" s="104" t="str">
        <f>IF(E22="","",IF(E22=$AH$56,$AH$56,IF(E22=$AH$52,$AH$55,IF(E22=$AH$53,$AH$55,IF(E22=$AH$54,$AH$55,IF(E22=$AP$56,$AH$55,IF(E22=$AP$55,$AH$55,IF(E22=$AP$57,$AH$55,IF(E22=$AP$58,$AH$55,"")))))))))</f>
        <v/>
      </c>
      <c r="H22" s="118"/>
      <c r="J22" s="346"/>
      <c r="K22" s="146" t="s">
        <v>138</v>
      </c>
      <c r="L22" s="117"/>
      <c r="M22" s="102"/>
      <c r="N22" s="107" t="str">
        <f>IF(M22="","",IF(M22=$AH$56,"引き分け",IF(M22=$AH$53,"技有",IF(M22=$AH$54,"僅差",IF(M22=$AP$56,"GS技有",IF(M22=$AP$57,"GS僅差",""))))))</f>
        <v/>
      </c>
      <c r="O22" s="104" t="str">
        <f>IF(M22="","",IF(M22=$AH$56,$AH$56,IF(M22=$AH$52,$AH$55,IF(M22=$AH$53,$AH$55,IF(M22=$AH$54,$AH$55,IF(M22=$AP$56,$AH$55,IF(M22=$AP$55,$AH$55,IF(M22=$AP$57,$AH$55,IF(M22=$AP$58,$AH$55,"")))))))))</f>
        <v/>
      </c>
      <c r="P22" s="118"/>
      <c r="R22" s="346"/>
      <c r="S22" s="146" t="s">
        <v>138</v>
      </c>
      <c r="T22" s="117"/>
      <c r="U22" s="102"/>
      <c r="V22" s="107" t="str">
        <f>IF(U22="","",IF(U22=$AH$56,"引き分け",IF(U22=$AH$53,"技有",IF(U22=$AH$54,"僅差",IF(U22=$AP$56,"GS技有",IF(U22=$AP$57,"GS僅差",""))))))</f>
        <v/>
      </c>
      <c r="W22" s="104"/>
      <c r="X22" s="118"/>
      <c r="Z22" s="346"/>
      <c r="AA22" s="146" t="s">
        <v>138</v>
      </c>
      <c r="AB22" s="117"/>
      <c r="AC22" s="102"/>
      <c r="AD22" s="107"/>
      <c r="AE22" s="104" t="str">
        <f>IF(AC22="","",IF(AC22=$AH$56,$AH$56,IF(AC22=$AH$52,$AH$55,IF(AC22=$AH$53,$AH$55,IF(AC22=$AH$54,$AH$55,IF(AC22=$AP$56,$AH$55,IF(AC22=$AP$55,$AH$55,IF(AC22=$AP$57,$AH$55,IF(AC22=$AP$58,$AH$55,"")))))))))</f>
        <v/>
      </c>
      <c r="AF22" s="118"/>
      <c r="AH22" s="346"/>
      <c r="AI22" s="146"/>
      <c r="AJ22" s="146"/>
      <c r="AK22" s="181"/>
      <c r="AL22" s="182"/>
      <c r="AM22" s="183"/>
      <c r="AN22" s="184"/>
    </row>
    <row r="23" spans="2:40" s="144" customFormat="1" ht="18.75" customHeight="1" thickBot="1">
      <c r="B23" s="347"/>
      <c r="C23" s="163" t="s">
        <v>30</v>
      </c>
      <c r="D23" s="121"/>
      <c r="E23" s="122">
        <f>COUNTIF(E17:E21,$AH$52)+COUNTIF(E17:E21,$AH$53)+COUNTIF(E17:E21,#REF!)+COUNTIF(E17:E21,$AH$54)</f>
        <v>3</v>
      </c>
      <c r="F23" s="123"/>
      <c r="G23" s="124">
        <f>COUNTIF(G17:G21,$AH$52)+COUNTIF(G17:G21,$AH$53)+COUNTIF(G17:G21,#REF!)+COUNTIF(G17:G21,$AH$54)</f>
        <v>0</v>
      </c>
      <c r="H23" s="125"/>
      <c r="J23" s="347"/>
      <c r="K23" s="163" t="s">
        <v>30</v>
      </c>
      <c r="L23" s="121"/>
      <c r="M23" s="122">
        <f>COUNTIF(M17:M21,$AH$52)+COUNTIF(M17:M21,$AH$53)+COUNTIF(M17:M21,#REF!)+COUNTIF(M17:M21,$AH$54)</f>
        <v>2</v>
      </c>
      <c r="N23" s="123"/>
      <c r="O23" s="124">
        <f>COUNTIF(O17:O21,$AH$52)+COUNTIF(O17:O21,$AH$53)+COUNTIF(O17:O21,#REF!)+COUNTIF(O17:O21,$AH$54)</f>
        <v>1</v>
      </c>
      <c r="P23" s="125"/>
      <c r="R23" s="347"/>
      <c r="S23" s="163" t="s">
        <v>30</v>
      </c>
      <c r="T23" s="121"/>
      <c r="U23" s="122">
        <f>COUNTIF(U17:U21,$AH$52)+COUNTIF(U17:U21,$AH$53)+COUNTIF(U17:U21,#REF!)+COUNTIF(U17:U21,$AH$54)</f>
        <v>4</v>
      </c>
      <c r="V23" s="123"/>
      <c r="W23" s="124">
        <f>COUNTIF(W17:W21,$AH$52)+COUNTIF(W17:W21,$AH$53)+COUNTIF(W17:W21,#REF!)+COUNTIF(W17:W21,$AH$54)</f>
        <v>1</v>
      </c>
      <c r="X23" s="125"/>
      <c r="Z23" s="347"/>
      <c r="AA23" s="163" t="s">
        <v>30</v>
      </c>
      <c r="AB23" s="121"/>
      <c r="AC23" s="122">
        <f>COUNTIF(AC17:AC21,$AH$52)+COUNTIF(AC17:AC21,$AH$53)+COUNTIF(AC17:AC21,#REF!)+COUNTIF(AC17:AC21,$AH$54)</f>
        <v>2</v>
      </c>
      <c r="AD23" s="123"/>
      <c r="AE23" s="124">
        <f>COUNTIF(AE17:AE21,$AH$52)+COUNTIF(AE17:AE21,$AH$53)+COUNTIF(AE17:AE21,#REF!)+COUNTIF(AE17:AE21,$AH$54)</f>
        <v>3</v>
      </c>
      <c r="AF23" s="125"/>
      <c r="AH23" s="347"/>
      <c r="AI23" s="163"/>
      <c r="AJ23" s="163"/>
      <c r="AK23" s="185"/>
      <c r="AL23" s="186"/>
      <c r="AM23" s="187"/>
      <c r="AN23" s="188"/>
    </row>
    <row r="24" spans="2:40" s="144" customFormat="1" ht="11.25" customHeight="1" thickBot="1">
      <c r="D24" s="106"/>
      <c r="E24" s="126"/>
      <c r="F24" s="106"/>
      <c r="G24" s="126"/>
      <c r="H24" s="106"/>
      <c r="L24" s="106"/>
      <c r="M24" s="126"/>
      <c r="N24" s="106"/>
      <c r="O24" s="126"/>
      <c r="P24" s="106"/>
      <c r="T24" s="106"/>
      <c r="U24" s="126"/>
      <c r="V24" s="106"/>
      <c r="W24" s="126"/>
      <c r="X24" s="106"/>
      <c r="AB24" s="106"/>
      <c r="AC24" s="126"/>
      <c r="AD24" s="106"/>
      <c r="AE24" s="126"/>
      <c r="AF24" s="106"/>
      <c r="AK24" s="164"/>
      <c r="AM24" s="164"/>
    </row>
    <row r="25" spans="2:40" s="144" customFormat="1" ht="18.75" customHeight="1">
      <c r="B25" s="345" t="s">
        <v>140</v>
      </c>
      <c r="C25" s="145"/>
      <c r="D25" s="196" t="s">
        <v>9</v>
      </c>
      <c r="E25" s="96">
        <v>1</v>
      </c>
      <c r="F25" s="97"/>
      <c r="G25" s="98">
        <v>3</v>
      </c>
      <c r="H25" s="99" t="s">
        <v>10</v>
      </c>
      <c r="J25" s="345" t="s">
        <v>140</v>
      </c>
      <c r="K25" s="145"/>
      <c r="L25" s="196" t="s">
        <v>9</v>
      </c>
      <c r="M25" s="96">
        <v>1</v>
      </c>
      <c r="N25" s="97"/>
      <c r="O25" s="98">
        <v>3</v>
      </c>
      <c r="P25" s="99" t="s">
        <v>10</v>
      </c>
      <c r="R25" s="345" t="s">
        <v>140</v>
      </c>
      <c r="S25" s="145"/>
      <c r="T25" s="196" t="s">
        <v>9</v>
      </c>
      <c r="U25" s="96">
        <v>1</v>
      </c>
      <c r="V25" s="97"/>
      <c r="W25" s="98">
        <v>3</v>
      </c>
      <c r="X25" s="99" t="s">
        <v>10</v>
      </c>
      <c r="Z25" s="345" t="s">
        <v>140</v>
      </c>
      <c r="AA25" s="145"/>
      <c r="AB25" s="196" t="s">
        <v>9</v>
      </c>
      <c r="AC25" s="96">
        <v>1</v>
      </c>
      <c r="AD25" s="97"/>
      <c r="AE25" s="98">
        <v>3</v>
      </c>
      <c r="AF25" s="99" t="s">
        <v>10</v>
      </c>
      <c r="AH25" s="345"/>
      <c r="AI25" s="145"/>
      <c r="AJ25" s="196" t="s">
        <v>9</v>
      </c>
      <c r="AK25" s="204"/>
      <c r="AL25" s="97"/>
      <c r="AM25" s="203"/>
      <c r="AN25" s="99" t="s">
        <v>10</v>
      </c>
    </row>
    <row r="26" spans="2:40" s="144" customFormat="1" ht="18.75" customHeight="1">
      <c r="B26" s="346"/>
      <c r="C26" s="146" t="s">
        <v>316</v>
      </c>
      <c r="D26" s="356" t="s">
        <v>230</v>
      </c>
      <c r="E26" s="357"/>
      <c r="F26" s="100" t="s">
        <v>11</v>
      </c>
      <c r="G26" s="356" t="s">
        <v>258</v>
      </c>
      <c r="H26" s="357"/>
      <c r="J26" s="346"/>
      <c r="K26" s="146" t="s">
        <v>316</v>
      </c>
      <c r="L26" s="356" t="s">
        <v>233</v>
      </c>
      <c r="M26" s="357"/>
      <c r="N26" s="100" t="s">
        <v>11</v>
      </c>
      <c r="O26" s="354" t="s">
        <v>320</v>
      </c>
      <c r="P26" s="355"/>
      <c r="R26" s="346"/>
      <c r="S26" s="146" t="s">
        <v>316</v>
      </c>
      <c r="T26" s="354" t="s">
        <v>321</v>
      </c>
      <c r="U26" s="358"/>
      <c r="V26" s="100" t="s">
        <v>11</v>
      </c>
      <c r="W26" s="354" t="s">
        <v>322</v>
      </c>
      <c r="X26" s="355"/>
      <c r="Z26" s="346"/>
      <c r="AA26" s="146" t="s">
        <v>316</v>
      </c>
      <c r="AB26" s="354" t="s">
        <v>324</v>
      </c>
      <c r="AC26" s="358"/>
      <c r="AD26" s="100" t="s">
        <v>11</v>
      </c>
      <c r="AE26" s="354" t="s">
        <v>323</v>
      </c>
      <c r="AF26" s="355"/>
      <c r="AH26" s="346"/>
      <c r="AI26" s="146"/>
      <c r="AJ26" s="147"/>
      <c r="AK26" s="166"/>
      <c r="AL26" s="146"/>
      <c r="AM26" s="167"/>
      <c r="AN26" s="168"/>
    </row>
    <row r="27" spans="2:40" s="144" customFormat="1" ht="18.75" customHeight="1">
      <c r="B27" s="346"/>
      <c r="C27" s="147" t="s">
        <v>13</v>
      </c>
      <c r="D27" s="101" t="s">
        <v>265</v>
      </c>
      <c r="E27" s="102" t="s">
        <v>344</v>
      </c>
      <c r="F27" s="107" t="s">
        <v>16</v>
      </c>
      <c r="G27" s="104" t="s">
        <v>344</v>
      </c>
      <c r="H27" s="105" t="s">
        <v>283</v>
      </c>
      <c r="J27" s="346"/>
      <c r="K27" s="147" t="s">
        <v>13</v>
      </c>
      <c r="L27" s="101" t="s">
        <v>284</v>
      </c>
      <c r="M27" s="102" t="s">
        <v>344</v>
      </c>
      <c r="N27" s="107" t="s">
        <v>16</v>
      </c>
      <c r="O27" s="104" t="s">
        <v>344</v>
      </c>
      <c r="P27" s="105" t="s">
        <v>266</v>
      </c>
      <c r="R27" s="346"/>
      <c r="S27" s="147" t="s">
        <v>13</v>
      </c>
      <c r="T27" s="101" t="s">
        <v>341</v>
      </c>
      <c r="U27" s="102" t="s">
        <v>336</v>
      </c>
      <c r="V27" s="107" t="s">
        <v>14</v>
      </c>
      <c r="W27" s="104" t="s">
        <v>335</v>
      </c>
      <c r="X27" s="105" t="s">
        <v>285</v>
      </c>
      <c r="Z27" s="346"/>
      <c r="AA27" s="147" t="s">
        <v>13</v>
      </c>
      <c r="AB27" s="101" t="s">
        <v>286</v>
      </c>
      <c r="AC27" s="102" t="s">
        <v>344</v>
      </c>
      <c r="AD27" s="107" t="s">
        <v>16</v>
      </c>
      <c r="AE27" s="104" t="s">
        <v>344</v>
      </c>
      <c r="AF27" s="105" t="s">
        <v>267</v>
      </c>
      <c r="AH27" s="346"/>
      <c r="AI27" s="147"/>
      <c r="AJ27" s="148"/>
      <c r="AK27" s="169"/>
      <c r="AL27" s="170"/>
      <c r="AM27" s="171"/>
      <c r="AN27" s="149"/>
    </row>
    <row r="28" spans="2:40" s="144" customFormat="1" ht="18.75" customHeight="1">
      <c r="B28" s="346"/>
      <c r="C28" s="150" t="s">
        <v>17</v>
      </c>
      <c r="D28" s="110" t="s">
        <v>268</v>
      </c>
      <c r="E28" s="111" t="s">
        <v>344</v>
      </c>
      <c r="F28" s="103" t="s">
        <v>16</v>
      </c>
      <c r="G28" s="112" t="s">
        <v>344</v>
      </c>
      <c r="H28" s="109" t="s">
        <v>287</v>
      </c>
      <c r="J28" s="346"/>
      <c r="K28" s="150" t="s">
        <v>17</v>
      </c>
      <c r="L28" s="108" t="s">
        <v>288</v>
      </c>
      <c r="M28" s="111" t="s">
        <v>344</v>
      </c>
      <c r="N28" s="103" t="s">
        <v>16</v>
      </c>
      <c r="O28" s="112" t="s">
        <v>344</v>
      </c>
      <c r="P28" s="109" t="s">
        <v>269</v>
      </c>
      <c r="R28" s="346"/>
      <c r="S28" s="150" t="s">
        <v>17</v>
      </c>
      <c r="T28" s="108" t="s">
        <v>270</v>
      </c>
      <c r="U28" s="111" t="s">
        <v>344</v>
      </c>
      <c r="V28" s="103" t="s">
        <v>16</v>
      </c>
      <c r="W28" s="112" t="s">
        <v>344</v>
      </c>
      <c r="X28" s="109" t="s">
        <v>289</v>
      </c>
      <c r="Z28" s="346"/>
      <c r="AA28" s="150" t="s">
        <v>17</v>
      </c>
      <c r="AB28" s="108" t="s">
        <v>290</v>
      </c>
      <c r="AC28" s="111" t="s">
        <v>344</v>
      </c>
      <c r="AD28" s="103" t="s">
        <v>16</v>
      </c>
      <c r="AE28" s="112" t="s">
        <v>344</v>
      </c>
      <c r="AF28" s="109" t="s">
        <v>271</v>
      </c>
      <c r="AH28" s="346"/>
      <c r="AI28" s="150"/>
      <c r="AJ28" s="151"/>
      <c r="AK28" s="172"/>
      <c r="AL28" s="173"/>
      <c r="AM28" s="174"/>
      <c r="AN28" s="154"/>
    </row>
    <row r="29" spans="2:40" s="144" customFormat="1" ht="18.75" customHeight="1">
      <c r="B29" s="346"/>
      <c r="C29" s="150" t="s">
        <v>21</v>
      </c>
      <c r="D29" s="108" t="s">
        <v>272</v>
      </c>
      <c r="E29" s="111" t="s">
        <v>336</v>
      </c>
      <c r="F29" s="103" t="s">
        <v>61</v>
      </c>
      <c r="G29" s="112" t="s">
        <v>335</v>
      </c>
      <c r="H29" s="113" t="s">
        <v>291</v>
      </c>
      <c r="J29" s="346"/>
      <c r="K29" s="150" t="s">
        <v>21</v>
      </c>
      <c r="L29" s="110" t="s">
        <v>292</v>
      </c>
      <c r="M29" s="111" t="s">
        <v>335</v>
      </c>
      <c r="N29" s="103" t="s">
        <v>128</v>
      </c>
      <c r="O29" s="112" t="s">
        <v>336</v>
      </c>
      <c r="P29" s="113" t="s">
        <v>329</v>
      </c>
      <c r="R29" s="346"/>
      <c r="S29" s="150" t="s">
        <v>21</v>
      </c>
      <c r="T29" s="110" t="s">
        <v>273</v>
      </c>
      <c r="U29" s="111" t="s">
        <v>344</v>
      </c>
      <c r="V29" s="103" t="s">
        <v>16</v>
      </c>
      <c r="W29" s="112" t="s">
        <v>344</v>
      </c>
      <c r="X29" s="113" t="s">
        <v>293</v>
      </c>
      <c r="Z29" s="346"/>
      <c r="AA29" s="150" t="s">
        <v>21</v>
      </c>
      <c r="AB29" s="110" t="s">
        <v>294</v>
      </c>
      <c r="AC29" s="111" t="s">
        <v>335</v>
      </c>
      <c r="AD29" s="103" t="s">
        <v>129</v>
      </c>
      <c r="AE29" s="112" t="s">
        <v>336</v>
      </c>
      <c r="AF29" s="113" t="s">
        <v>274</v>
      </c>
      <c r="AH29" s="346"/>
      <c r="AI29" s="150"/>
      <c r="AJ29" s="151"/>
      <c r="AK29" s="175"/>
      <c r="AL29" s="176"/>
      <c r="AM29" s="177"/>
      <c r="AN29" s="154"/>
    </row>
    <row r="30" spans="2:40" s="144" customFormat="1" ht="18.75" customHeight="1">
      <c r="B30" s="346"/>
      <c r="C30" s="150" t="s">
        <v>23</v>
      </c>
      <c r="D30" s="108" t="s">
        <v>275</v>
      </c>
      <c r="E30" s="111" t="s">
        <v>336</v>
      </c>
      <c r="F30" s="103" t="s">
        <v>14</v>
      </c>
      <c r="G30" s="112" t="s">
        <v>335</v>
      </c>
      <c r="H30" s="109" t="s">
        <v>295</v>
      </c>
      <c r="J30" s="346"/>
      <c r="K30" s="150" t="s">
        <v>23</v>
      </c>
      <c r="L30" s="108" t="s">
        <v>296</v>
      </c>
      <c r="M30" s="233" t="s">
        <v>331</v>
      </c>
      <c r="N30" s="103" t="s">
        <v>157</v>
      </c>
      <c r="O30" s="127" t="s">
        <v>335</v>
      </c>
      <c r="P30" s="109" t="s">
        <v>276</v>
      </c>
      <c r="R30" s="346"/>
      <c r="S30" s="150" t="s">
        <v>23</v>
      </c>
      <c r="T30" s="108" t="s">
        <v>277</v>
      </c>
      <c r="U30" s="111" t="s">
        <v>335</v>
      </c>
      <c r="V30" s="103" t="s">
        <v>90</v>
      </c>
      <c r="W30" s="112" t="s">
        <v>336</v>
      </c>
      <c r="X30" s="109" t="s">
        <v>297</v>
      </c>
      <c r="Z30" s="346"/>
      <c r="AA30" s="150" t="s">
        <v>23</v>
      </c>
      <c r="AB30" s="108" t="s">
        <v>298</v>
      </c>
      <c r="AC30" s="111" t="s">
        <v>335</v>
      </c>
      <c r="AD30" s="103" t="s">
        <v>34</v>
      </c>
      <c r="AE30" s="112" t="s">
        <v>336</v>
      </c>
      <c r="AF30" s="109" t="s">
        <v>278</v>
      </c>
      <c r="AH30" s="346"/>
      <c r="AI30" s="150"/>
      <c r="AJ30" s="151"/>
      <c r="AK30" s="175"/>
      <c r="AL30" s="176"/>
      <c r="AM30" s="177"/>
      <c r="AN30" s="154"/>
    </row>
    <row r="31" spans="2:40" s="144" customFormat="1" ht="18.75" customHeight="1">
      <c r="B31" s="346"/>
      <c r="C31" s="155" t="s">
        <v>27</v>
      </c>
      <c r="D31" s="115" t="s">
        <v>279</v>
      </c>
      <c r="E31" s="156" t="s">
        <v>344</v>
      </c>
      <c r="F31" s="157" t="s">
        <v>16</v>
      </c>
      <c r="G31" s="116" t="s">
        <v>344</v>
      </c>
      <c r="H31" s="113" t="s">
        <v>340</v>
      </c>
      <c r="J31" s="346"/>
      <c r="K31" s="155" t="s">
        <v>27</v>
      </c>
      <c r="L31" s="115" t="s">
        <v>299</v>
      </c>
      <c r="M31" s="156" t="s">
        <v>335</v>
      </c>
      <c r="N31" s="157" t="s">
        <v>34</v>
      </c>
      <c r="O31" s="116" t="s">
        <v>336</v>
      </c>
      <c r="P31" s="113" t="s">
        <v>280</v>
      </c>
      <c r="R31" s="346"/>
      <c r="S31" s="155" t="s">
        <v>27</v>
      </c>
      <c r="T31" s="115" t="s">
        <v>281</v>
      </c>
      <c r="U31" s="156" t="s">
        <v>335</v>
      </c>
      <c r="V31" s="157" t="s">
        <v>137</v>
      </c>
      <c r="W31" s="279" t="s">
        <v>333</v>
      </c>
      <c r="X31" s="113" t="s">
        <v>300</v>
      </c>
      <c r="Z31" s="346"/>
      <c r="AA31" s="155" t="s">
        <v>27</v>
      </c>
      <c r="AB31" s="115" t="s">
        <v>301</v>
      </c>
      <c r="AC31" s="156" t="s">
        <v>344</v>
      </c>
      <c r="AD31" s="157" t="s">
        <v>16</v>
      </c>
      <c r="AE31" s="116" t="s">
        <v>344</v>
      </c>
      <c r="AF31" s="113" t="s">
        <v>282</v>
      </c>
      <c r="AH31" s="346"/>
      <c r="AI31" s="155"/>
      <c r="AJ31" s="158"/>
      <c r="AK31" s="178"/>
      <c r="AL31" s="179"/>
      <c r="AM31" s="180"/>
      <c r="AN31" s="154"/>
    </row>
    <row r="32" spans="2:40" s="144" customFormat="1" ht="18.75" customHeight="1">
      <c r="B32" s="346"/>
      <c r="C32" s="146" t="s">
        <v>138</v>
      </c>
      <c r="D32" s="117"/>
      <c r="E32" s="102"/>
      <c r="F32" s="107" t="str">
        <f>IF(E32="","",IF(E32=$AH$56,"引き分け",IF(E32=$AH$53,"技有",IF(E32=$AH$54,"僅差",IF(E32=$AP$56,"GS技有",IF(E32=$AP$57,"GS僅差",""))))))</f>
        <v/>
      </c>
      <c r="G32" s="104" t="str">
        <f>IF(E32="","",IF(E32=$AH$56,$AH$56,IF(E32=$AH$52,$AH$55,IF(E32=$AH$53,$AH$55,IF(E32=$AH$54,$AH$55,IF(E32=$AP$56,$AH$55,IF(E32=$AP$55,$AH$55,IF(E32=$AP$57,$AH$55,IF(E32=$AP$58,$AH$55,"")))))))))</f>
        <v/>
      </c>
      <c r="H32" s="118"/>
      <c r="J32" s="346"/>
      <c r="K32" s="146" t="s">
        <v>138</v>
      </c>
      <c r="L32" s="117"/>
      <c r="M32" s="102"/>
      <c r="N32" s="107" t="str">
        <f>IF(M32="","",IF(M32=$AH$56,"引き分け",IF(M32=$AH$53,"技有",IF(M32=$AH$54,"僅差",IF(M32=$AP$56,"GS技有",IF(M32=$AP$57,"GS僅差",""))))))</f>
        <v/>
      </c>
      <c r="O32" s="104" t="str">
        <f>IF(M32="","",IF(M32=$AH$56,$AH$56,IF(M32=$AH$52,$AH$55,IF(M32=$AH$53,$AH$55,IF(M32=$AH$54,$AH$55,IF(M32=$AP$56,$AH$55,IF(M32=$AP$55,$AH$55,IF(M32=$AP$57,$AH$55,IF(M32=$AP$58,$AH$55,"")))))))))</f>
        <v/>
      </c>
      <c r="P32" s="118"/>
      <c r="R32" s="346"/>
      <c r="S32" s="146" t="s">
        <v>138</v>
      </c>
      <c r="T32" s="117"/>
      <c r="U32" s="102"/>
      <c r="V32" s="107" t="str">
        <f>IF(U32="","",IF(U32=$AH$56,"引き分け",IF(U32=$AH$53,"技有",IF(U32=$AH$54,"僅差",IF(U32=$AP$56,"GS技有",IF(U32=$AP$57,"GS僅差",""))))))</f>
        <v/>
      </c>
      <c r="W32" s="104" t="str">
        <f>IF(U32="","",IF(U32=$AH$56,$AH$56,IF(U32=$AH$52,$AH$55,IF(U32=$AH$53,$AH$55,IF(U32=$AH$54,$AH$55,IF(U32=$AP$56,$AH$55,IF(U32=$AP$55,$AH$55,IF(U32=$AP$57,$AH$55,IF(U32=$AP$58,$AH$55,"")))))))))</f>
        <v/>
      </c>
      <c r="X32" s="118"/>
      <c r="Z32" s="346"/>
      <c r="AA32" s="146" t="s">
        <v>138</v>
      </c>
      <c r="AB32" s="117"/>
      <c r="AC32" s="102"/>
      <c r="AD32" s="107" t="str">
        <f>IF(AC32="","",IF(AC32=$AH$56,"引き分け",IF(AC32=$AH$53,"技有",IF(AC32=$AH$54,"僅差",IF(AC32=$AP$56,"GS技有",IF(AC32=$AP$57,"GS僅差",""))))))</f>
        <v/>
      </c>
      <c r="AE32" s="104" t="str">
        <f>IF(AC32="","",IF(AC32=$AH$56,$AH$56,IF(AC32=$AH$52,$AH$55,IF(AC32=$AH$53,$AH$55,IF(AC32=$AH$54,$AH$55,IF(AC32=$AP$56,$AH$55,IF(AC32=$AP$55,$AH$55,IF(AC32=$AP$57,$AH$55,IF(AC32=$AP$58,$AH$55,"")))))))))</f>
        <v/>
      </c>
      <c r="AF32" s="118"/>
      <c r="AH32" s="346"/>
      <c r="AI32" s="146"/>
      <c r="AJ32" s="146"/>
      <c r="AK32" s="181"/>
      <c r="AL32" s="182"/>
      <c r="AM32" s="183"/>
      <c r="AN32" s="184"/>
    </row>
    <row r="33" spans="1:40" s="144" customFormat="1" ht="18.75" customHeight="1" thickBot="1">
      <c r="B33" s="347"/>
      <c r="C33" s="163" t="s">
        <v>30</v>
      </c>
      <c r="D33" s="121"/>
      <c r="E33" s="122">
        <f>COUNTIF(E27:E31,$AH$52)+COUNTIF(E27:E31,$AH$53)+COUNTIF(E27:E31,#REF!)+COUNTIF(E27:E31,$AH$54)</f>
        <v>2</v>
      </c>
      <c r="F33" s="123"/>
      <c r="G33" s="124">
        <f>COUNTIF(G27:G31,$AH$52)+COUNTIF(G27:G31,$AH$53)+COUNTIF(G27:G31,#REF!)+COUNTIF(G27:G31,$AH$54)</f>
        <v>0</v>
      </c>
      <c r="H33" s="125"/>
      <c r="J33" s="347"/>
      <c r="K33" s="163" t="s">
        <v>30</v>
      </c>
      <c r="L33" s="121"/>
      <c r="M33" s="122">
        <f>COUNTIF(M27:M31,$AH$52)+COUNTIF(M27:M31,$AH$53)+COUNTIF(M27:M31,#REF!)+COUNTIF(M27:M31,$AH$54)</f>
        <v>1</v>
      </c>
      <c r="N33" s="123"/>
      <c r="O33" s="124">
        <f>COUNTIF(O27:O31,$AH$52)+COUNTIF(O27:O31,$AH$53)+COUNTIF(O27:O31,#REF!)+COUNTIF(O27:O31,$AH$54)</f>
        <v>2</v>
      </c>
      <c r="P33" s="125"/>
      <c r="R33" s="347"/>
      <c r="S33" s="163" t="s">
        <v>30</v>
      </c>
      <c r="T33" s="121"/>
      <c r="U33" s="122">
        <f>COUNTIF(U27:U31,$AH$52)+COUNTIF(U27:U31,$AH$53)+COUNTIF(U27:U31,#REF!)+COUNTIF(U27:U31,$AH$54)</f>
        <v>1</v>
      </c>
      <c r="V33" s="123"/>
      <c r="W33" s="124">
        <f>COUNTIF(W27:W31,$AH$52)+COUNTIF(W27:W31,$AH$53)+COUNTIF(W27:W31,#REF!)+COUNTIF(W27:W31,$AH$54)</f>
        <v>2</v>
      </c>
      <c r="X33" s="125"/>
      <c r="Z33" s="347"/>
      <c r="AA33" s="163" t="s">
        <v>30</v>
      </c>
      <c r="AB33" s="121"/>
      <c r="AC33" s="122">
        <f>COUNTIF(AC27:AC31,$AH$52)+COUNTIF(AC27:AC31,$AH$53)+COUNTIF(AC27:AC31,#REF!)+COUNTIF(AC27:AC31,$AH$54)</f>
        <v>0</v>
      </c>
      <c r="AD33" s="123"/>
      <c r="AE33" s="124">
        <f>COUNTIF(AE27:AE31,$AH$52)+COUNTIF(AE27:AE31,$AH$53)+COUNTIF(AE27:AE31,#REF!)+COUNTIF(AE27:AE31,$AH$54)</f>
        <v>2</v>
      </c>
      <c r="AF33" s="125"/>
      <c r="AH33" s="347"/>
      <c r="AI33" s="163"/>
      <c r="AJ33" s="163"/>
      <c r="AK33" s="185"/>
      <c r="AL33" s="186"/>
      <c r="AM33" s="187"/>
      <c r="AN33" s="188"/>
    </row>
    <row r="34" spans="1:40" s="144" customFormat="1" ht="5.25" customHeight="1" thickBot="1">
      <c r="B34" s="226"/>
      <c r="D34" s="217"/>
      <c r="E34" s="219"/>
      <c r="F34" s="217"/>
      <c r="G34" s="219"/>
      <c r="H34" s="217"/>
      <c r="J34" s="216"/>
      <c r="L34" s="217"/>
      <c r="M34" s="219"/>
      <c r="N34" s="217"/>
      <c r="O34" s="219"/>
      <c r="P34" s="217"/>
      <c r="R34" s="216"/>
      <c r="T34" s="217"/>
      <c r="U34" s="219"/>
      <c r="V34" s="217"/>
      <c r="W34" s="219"/>
      <c r="X34" s="217"/>
      <c r="Z34" s="216"/>
      <c r="AB34" s="217"/>
      <c r="AC34" s="219"/>
      <c r="AD34" s="217"/>
      <c r="AE34" s="219"/>
      <c r="AF34" s="217"/>
      <c r="AH34" s="216"/>
      <c r="AK34" s="218"/>
      <c r="AM34" s="218"/>
    </row>
    <row r="35" spans="1:40" s="144" customFormat="1" ht="18.75" customHeight="1">
      <c r="A35" s="225"/>
      <c r="B35" s="379" t="s">
        <v>311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1"/>
      <c r="Q35" s="225"/>
      <c r="R35" s="379" t="s">
        <v>312</v>
      </c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1"/>
      <c r="AG35" s="221"/>
      <c r="AH35" s="222"/>
      <c r="AI35" s="221"/>
      <c r="AJ35" s="221"/>
      <c r="AK35" s="223"/>
      <c r="AL35" s="221"/>
      <c r="AM35" s="223"/>
      <c r="AN35" s="221"/>
    </row>
    <row r="36" spans="1:40" s="144" customFormat="1" ht="18.75" customHeight="1">
      <c r="A36" s="224"/>
      <c r="B36" s="382" t="s">
        <v>392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4"/>
      <c r="Q36" s="224"/>
      <c r="R36" s="382" t="s">
        <v>399</v>
      </c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4"/>
      <c r="AG36" s="221"/>
      <c r="AH36" s="222"/>
      <c r="AI36" s="221"/>
      <c r="AJ36" s="221"/>
      <c r="AK36" s="223"/>
      <c r="AL36" s="221"/>
      <c r="AM36" s="223"/>
      <c r="AN36" s="221"/>
    </row>
    <row r="37" spans="1:40" s="144" customFormat="1" ht="18.75" customHeight="1" thickBot="1">
      <c r="A37" s="224"/>
      <c r="B37" s="385" t="s">
        <v>398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7"/>
      <c r="Q37" s="224"/>
      <c r="R37" s="385" t="s">
        <v>393</v>
      </c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7"/>
      <c r="AG37" s="221"/>
      <c r="AH37" s="222"/>
      <c r="AI37" s="221"/>
      <c r="AJ37" s="221"/>
      <c r="AK37" s="223"/>
      <c r="AL37" s="221"/>
      <c r="AM37" s="223"/>
      <c r="AN37" s="221"/>
    </row>
    <row r="38" spans="1:40" s="144" customFormat="1" ht="18.75" customHeight="1" thickBot="1">
      <c r="A38" s="224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221"/>
      <c r="AH38" s="222"/>
      <c r="AI38" s="221"/>
      <c r="AJ38" s="221"/>
      <c r="AK38" s="223"/>
      <c r="AL38" s="221"/>
      <c r="AM38" s="223"/>
      <c r="AN38" s="221"/>
    </row>
    <row r="39" spans="1:40" s="144" customFormat="1" ht="29.25" customHeight="1" thickBot="1">
      <c r="B39" s="403" t="s">
        <v>310</v>
      </c>
      <c r="C39" s="404"/>
      <c r="D39" s="404"/>
      <c r="E39" s="405"/>
      <c r="F39" s="220"/>
      <c r="G39" s="219"/>
      <c r="H39" s="220"/>
      <c r="I39" s="221"/>
      <c r="J39" s="222"/>
      <c r="K39" s="221"/>
      <c r="L39" s="220"/>
      <c r="M39" s="219"/>
      <c r="N39" s="220"/>
      <c r="O39" s="219"/>
      <c r="P39" s="220"/>
      <c r="Q39" s="221"/>
      <c r="R39" s="222"/>
      <c r="S39" s="221"/>
      <c r="T39" s="220"/>
      <c r="U39" s="219"/>
      <c r="V39" s="220"/>
      <c r="W39" s="219"/>
      <c r="X39" s="220"/>
      <c r="Y39" s="221"/>
      <c r="Z39" s="222"/>
      <c r="AA39" s="221"/>
      <c r="AB39" s="220"/>
      <c r="AC39" s="219"/>
      <c r="AD39" s="220"/>
      <c r="AE39" s="219"/>
      <c r="AF39" s="220"/>
      <c r="AG39" s="221"/>
      <c r="AH39" s="222"/>
      <c r="AI39" s="221"/>
      <c r="AJ39" s="221"/>
      <c r="AK39" s="223"/>
      <c r="AL39" s="221"/>
      <c r="AM39" s="223"/>
      <c r="AN39" s="221"/>
    </row>
    <row r="40" spans="1:40" s="144" customFormat="1" ht="18.75" customHeight="1" thickBot="1">
      <c r="B40" s="350" t="s">
        <v>305</v>
      </c>
      <c r="C40" s="350"/>
      <c r="D40" s="350"/>
      <c r="E40" s="350"/>
      <c r="F40" s="350"/>
      <c r="G40" s="350"/>
      <c r="H40" s="350"/>
      <c r="I40" s="197"/>
      <c r="J40" s="350" t="s">
        <v>306</v>
      </c>
      <c r="K40" s="350"/>
      <c r="L40" s="350"/>
      <c r="M40" s="350"/>
      <c r="N40" s="350"/>
      <c r="O40" s="350"/>
      <c r="P40" s="350"/>
      <c r="Q40" s="197"/>
      <c r="R40" s="350" t="s">
        <v>307</v>
      </c>
      <c r="S40" s="350"/>
      <c r="T40" s="350"/>
      <c r="U40" s="350"/>
      <c r="V40" s="350"/>
      <c r="W40" s="350"/>
      <c r="X40" s="350"/>
      <c r="Y40" s="197"/>
      <c r="Z40" s="197"/>
      <c r="AA40" s="350" t="s">
        <v>308</v>
      </c>
      <c r="AB40" s="350"/>
      <c r="AC40" s="350"/>
      <c r="AD40" s="350"/>
      <c r="AE40" s="350"/>
      <c r="AF40" s="350"/>
      <c r="AK40" s="164"/>
      <c r="AM40" s="164"/>
    </row>
    <row r="41" spans="1:40" s="144" customFormat="1" ht="18.75" customHeight="1">
      <c r="B41" s="345" t="s">
        <v>135</v>
      </c>
      <c r="C41" s="145"/>
      <c r="D41" s="196" t="s">
        <v>9</v>
      </c>
      <c r="E41" s="96">
        <v>2</v>
      </c>
      <c r="F41" s="97"/>
      <c r="G41" s="98">
        <v>4</v>
      </c>
      <c r="H41" s="99" t="s">
        <v>10</v>
      </c>
      <c r="J41" s="345" t="s">
        <v>135</v>
      </c>
      <c r="K41" s="145"/>
      <c r="L41" s="196" t="s">
        <v>9</v>
      </c>
      <c r="M41" s="96">
        <v>2</v>
      </c>
      <c r="N41" s="97"/>
      <c r="O41" s="98">
        <v>4</v>
      </c>
      <c r="P41" s="99" t="s">
        <v>10</v>
      </c>
      <c r="R41" s="345" t="s">
        <v>135</v>
      </c>
      <c r="S41" s="145"/>
      <c r="T41" s="196" t="s">
        <v>9</v>
      </c>
      <c r="U41" s="96">
        <v>2</v>
      </c>
      <c r="V41" s="97"/>
      <c r="W41" s="98">
        <v>4</v>
      </c>
      <c r="X41" s="99" t="s">
        <v>10</v>
      </c>
      <c r="Z41" s="345" t="s">
        <v>135</v>
      </c>
      <c r="AA41" s="145"/>
      <c r="AB41" s="196" t="s">
        <v>9</v>
      </c>
      <c r="AC41" s="96">
        <v>2</v>
      </c>
      <c r="AD41" s="97"/>
      <c r="AE41" s="98">
        <v>4</v>
      </c>
      <c r="AF41" s="99" t="s">
        <v>10</v>
      </c>
      <c r="AH41" s="345"/>
      <c r="AI41" s="145"/>
      <c r="AJ41" s="196" t="s">
        <v>9</v>
      </c>
      <c r="AK41" s="204"/>
      <c r="AL41" s="97"/>
      <c r="AM41" s="203"/>
      <c r="AN41" s="99" t="s">
        <v>10</v>
      </c>
    </row>
    <row r="42" spans="1:40" s="144" customFormat="1" ht="18.75" customHeight="1">
      <c r="B42" s="346"/>
      <c r="C42" s="146" t="s">
        <v>316</v>
      </c>
      <c r="D42" s="354" t="s">
        <v>325</v>
      </c>
      <c r="E42" s="358"/>
      <c r="F42" s="100" t="s">
        <v>11</v>
      </c>
      <c r="G42" s="354" t="s">
        <v>321</v>
      </c>
      <c r="H42" s="355"/>
      <c r="I42" s="165"/>
      <c r="J42" s="346"/>
      <c r="K42" s="146" t="s">
        <v>316</v>
      </c>
      <c r="L42" s="354" t="s">
        <v>323</v>
      </c>
      <c r="M42" s="358"/>
      <c r="N42" s="100" t="s">
        <v>11</v>
      </c>
      <c r="O42" s="354" t="s">
        <v>326</v>
      </c>
      <c r="P42" s="355"/>
      <c r="Q42" s="165"/>
      <c r="R42" s="346"/>
      <c r="S42" s="146" t="s">
        <v>316</v>
      </c>
      <c r="T42" s="354" t="s">
        <v>322</v>
      </c>
      <c r="U42" s="358"/>
      <c r="V42" s="100" t="s">
        <v>11</v>
      </c>
      <c r="W42" s="354" t="s">
        <v>320</v>
      </c>
      <c r="X42" s="355"/>
      <c r="Y42" s="165"/>
      <c r="Z42" s="346"/>
      <c r="AA42" s="146" t="s">
        <v>316</v>
      </c>
      <c r="AB42" s="354" t="s">
        <v>324</v>
      </c>
      <c r="AC42" s="358"/>
      <c r="AD42" s="100" t="s">
        <v>11</v>
      </c>
      <c r="AE42" s="354" t="s">
        <v>327</v>
      </c>
      <c r="AF42" s="355"/>
      <c r="AG42" s="165"/>
      <c r="AH42" s="346"/>
      <c r="AI42" s="146"/>
      <c r="AJ42" s="147"/>
      <c r="AK42" s="166"/>
      <c r="AL42" s="146"/>
      <c r="AM42" s="167"/>
      <c r="AN42" s="168"/>
    </row>
    <row r="43" spans="1:40" s="144" customFormat="1" ht="18.75" customHeight="1">
      <c r="B43" s="346"/>
      <c r="C43" s="147" t="s">
        <v>13</v>
      </c>
      <c r="D43" s="101" t="s">
        <v>252</v>
      </c>
      <c r="E43" s="206" t="s">
        <v>333</v>
      </c>
      <c r="F43" s="107" t="s">
        <v>16</v>
      </c>
      <c r="G43" s="104" t="s">
        <v>335</v>
      </c>
      <c r="H43" s="105" t="s">
        <v>224</v>
      </c>
      <c r="J43" s="346"/>
      <c r="K43" s="147" t="s">
        <v>13</v>
      </c>
      <c r="L43" s="101" t="s">
        <v>251</v>
      </c>
      <c r="M43" s="102" t="s">
        <v>336</v>
      </c>
      <c r="N43" s="107" t="s">
        <v>200</v>
      </c>
      <c r="O43" s="104" t="s">
        <v>335</v>
      </c>
      <c r="P43" s="105" t="s">
        <v>225</v>
      </c>
      <c r="R43" s="346"/>
      <c r="S43" s="147" t="s">
        <v>13</v>
      </c>
      <c r="T43" s="101" t="s">
        <v>250</v>
      </c>
      <c r="U43" s="206" t="s">
        <v>333</v>
      </c>
      <c r="V43" s="107" t="s">
        <v>137</v>
      </c>
      <c r="W43" s="104" t="s">
        <v>335</v>
      </c>
      <c r="X43" s="105" t="s">
        <v>222</v>
      </c>
      <c r="Z43" s="346"/>
      <c r="AA43" s="147" t="s">
        <v>13</v>
      </c>
      <c r="AB43" s="101" t="s">
        <v>249</v>
      </c>
      <c r="AC43" s="102" t="s">
        <v>336</v>
      </c>
      <c r="AD43" s="107" t="s">
        <v>15</v>
      </c>
      <c r="AE43" s="104" t="s">
        <v>335</v>
      </c>
      <c r="AF43" s="105" t="s">
        <v>223</v>
      </c>
      <c r="AH43" s="346"/>
      <c r="AI43" s="147"/>
      <c r="AJ43" s="148"/>
      <c r="AK43" s="169"/>
      <c r="AL43" s="170"/>
      <c r="AM43" s="171"/>
      <c r="AN43" s="149"/>
    </row>
    <row r="44" spans="1:40" s="144" customFormat="1" ht="18.75" customHeight="1">
      <c r="B44" s="346"/>
      <c r="C44" s="150" t="s">
        <v>17</v>
      </c>
      <c r="D44" s="108" t="s">
        <v>248</v>
      </c>
      <c r="E44" s="111" t="s">
        <v>336</v>
      </c>
      <c r="F44" s="103" t="s">
        <v>71</v>
      </c>
      <c r="G44" s="112" t="s">
        <v>335</v>
      </c>
      <c r="H44" s="109" t="s">
        <v>220</v>
      </c>
      <c r="J44" s="346"/>
      <c r="K44" s="150" t="s">
        <v>17</v>
      </c>
      <c r="L44" s="200" t="s">
        <v>247</v>
      </c>
      <c r="M44" s="111" t="s">
        <v>335</v>
      </c>
      <c r="N44" s="103" t="s">
        <v>157</v>
      </c>
      <c r="O44" s="231" t="s">
        <v>331</v>
      </c>
      <c r="P44" s="109" t="s">
        <v>221</v>
      </c>
      <c r="R44" s="346"/>
      <c r="S44" s="150" t="s">
        <v>17</v>
      </c>
      <c r="T44" s="108" t="s">
        <v>246</v>
      </c>
      <c r="U44" s="111" t="s">
        <v>344</v>
      </c>
      <c r="V44" s="103" t="s">
        <v>16</v>
      </c>
      <c r="W44" s="112" t="s">
        <v>344</v>
      </c>
      <c r="X44" s="109" t="s">
        <v>218</v>
      </c>
      <c r="Z44" s="346"/>
      <c r="AA44" s="150" t="s">
        <v>17</v>
      </c>
      <c r="AB44" s="108" t="s">
        <v>245</v>
      </c>
      <c r="AC44" s="111" t="s">
        <v>344</v>
      </c>
      <c r="AD44" s="103" t="s">
        <v>16</v>
      </c>
      <c r="AE44" s="112" t="s">
        <v>344</v>
      </c>
      <c r="AF44" s="109" t="s">
        <v>219</v>
      </c>
      <c r="AH44" s="346"/>
      <c r="AI44" s="150"/>
      <c r="AJ44" s="151"/>
      <c r="AK44" s="172"/>
      <c r="AL44" s="173"/>
      <c r="AM44" s="174"/>
      <c r="AN44" s="154"/>
    </row>
    <row r="45" spans="1:40" s="144" customFormat="1" ht="18.75" customHeight="1">
      <c r="B45" s="346"/>
      <c r="C45" s="150" t="s">
        <v>21</v>
      </c>
      <c r="D45" s="110" t="s">
        <v>244</v>
      </c>
      <c r="E45" s="111" t="s">
        <v>344</v>
      </c>
      <c r="F45" s="103" t="s">
        <v>16</v>
      </c>
      <c r="G45" s="112" t="s">
        <v>344</v>
      </c>
      <c r="H45" s="113" t="s">
        <v>215</v>
      </c>
      <c r="J45" s="346"/>
      <c r="K45" s="150" t="s">
        <v>21</v>
      </c>
      <c r="L45" s="110" t="s">
        <v>243</v>
      </c>
      <c r="M45" s="233" t="s">
        <v>331</v>
      </c>
      <c r="N45" s="103" t="s">
        <v>157</v>
      </c>
      <c r="O45" s="112" t="s">
        <v>335</v>
      </c>
      <c r="P45" s="113" t="s">
        <v>216</v>
      </c>
      <c r="R45" s="346"/>
      <c r="S45" s="150" t="s">
        <v>21</v>
      </c>
      <c r="T45" s="110" t="s">
        <v>328</v>
      </c>
      <c r="U45" s="128" t="s">
        <v>333</v>
      </c>
      <c r="V45" s="103" t="s">
        <v>137</v>
      </c>
      <c r="W45" s="112" t="s">
        <v>335</v>
      </c>
      <c r="X45" s="113" t="s">
        <v>213</v>
      </c>
      <c r="Z45" s="346"/>
      <c r="AA45" s="150" t="s">
        <v>21</v>
      </c>
      <c r="AB45" s="110" t="s">
        <v>242</v>
      </c>
      <c r="AC45" s="111" t="s">
        <v>335</v>
      </c>
      <c r="AD45" s="103" t="s">
        <v>157</v>
      </c>
      <c r="AE45" s="231" t="s">
        <v>331</v>
      </c>
      <c r="AF45" s="113" t="s">
        <v>214</v>
      </c>
      <c r="AH45" s="346"/>
      <c r="AI45" s="150"/>
      <c r="AJ45" s="151"/>
      <c r="AK45" s="175"/>
      <c r="AL45" s="189"/>
      <c r="AM45" s="190"/>
      <c r="AN45" s="154"/>
    </row>
    <row r="46" spans="1:40" s="144" customFormat="1" ht="18.75" customHeight="1">
      <c r="B46" s="346"/>
      <c r="C46" s="150" t="s">
        <v>23</v>
      </c>
      <c r="D46" s="108" t="s">
        <v>241</v>
      </c>
      <c r="E46" s="111" t="s">
        <v>335</v>
      </c>
      <c r="F46" s="103" t="s">
        <v>200</v>
      </c>
      <c r="G46" s="112" t="s">
        <v>336</v>
      </c>
      <c r="H46" s="109" t="s">
        <v>211</v>
      </c>
      <c r="J46" s="346"/>
      <c r="K46" s="150" t="s">
        <v>23</v>
      </c>
      <c r="L46" s="108" t="s">
        <v>240</v>
      </c>
      <c r="M46" s="111" t="s">
        <v>344</v>
      </c>
      <c r="N46" s="103" t="s">
        <v>16</v>
      </c>
      <c r="O46" s="112" t="s">
        <v>344</v>
      </c>
      <c r="P46" s="109" t="s">
        <v>212</v>
      </c>
      <c r="R46" s="346"/>
      <c r="S46" s="150" t="s">
        <v>23</v>
      </c>
      <c r="T46" s="108" t="s">
        <v>239</v>
      </c>
      <c r="U46" s="111" t="s">
        <v>335</v>
      </c>
      <c r="V46" s="103" t="s">
        <v>28</v>
      </c>
      <c r="W46" s="112" t="s">
        <v>336</v>
      </c>
      <c r="X46" s="109" t="s">
        <v>209</v>
      </c>
      <c r="Z46" s="346"/>
      <c r="AA46" s="150" t="s">
        <v>23</v>
      </c>
      <c r="AB46" s="108" t="s">
        <v>238</v>
      </c>
      <c r="AC46" s="111" t="s">
        <v>335</v>
      </c>
      <c r="AD46" s="103" t="s">
        <v>200</v>
      </c>
      <c r="AE46" s="112" t="s">
        <v>336</v>
      </c>
      <c r="AF46" s="109" t="s">
        <v>210</v>
      </c>
      <c r="AH46" s="346"/>
      <c r="AI46" s="150"/>
      <c r="AJ46" s="151"/>
      <c r="AK46" s="175"/>
      <c r="AL46" s="176"/>
      <c r="AM46" s="177"/>
      <c r="AN46" s="154"/>
    </row>
    <row r="47" spans="1:40" s="144" customFormat="1" ht="18.75" customHeight="1">
      <c r="B47" s="346"/>
      <c r="C47" s="155" t="s">
        <v>27</v>
      </c>
      <c r="D47" s="201" t="s">
        <v>237</v>
      </c>
      <c r="E47" s="232" t="s">
        <v>333</v>
      </c>
      <c r="F47" s="157" t="s">
        <v>137</v>
      </c>
      <c r="G47" s="116" t="s">
        <v>335</v>
      </c>
      <c r="H47" s="113" t="s">
        <v>207</v>
      </c>
      <c r="J47" s="346"/>
      <c r="K47" s="155" t="s">
        <v>27</v>
      </c>
      <c r="L47" s="115" t="s">
        <v>236</v>
      </c>
      <c r="M47" s="156" t="s">
        <v>335</v>
      </c>
      <c r="N47" s="157" t="s">
        <v>130</v>
      </c>
      <c r="O47" s="116" t="s">
        <v>336</v>
      </c>
      <c r="P47" s="113" t="s">
        <v>208</v>
      </c>
      <c r="R47" s="346"/>
      <c r="S47" s="155" t="s">
        <v>27</v>
      </c>
      <c r="T47" s="115" t="s">
        <v>235</v>
      </c>
      <c r="U47" s="156" t="s">
        <v>336</v>
      </c>
      <c r="V47" s="157" t="s">
        <v>200</v>
      </c>
      <c r="W47" s="116" t="s">
        <v>335</v>
      </c>
      <c r="X47" s="113" t="s">
        <v>204</v>
      </c>
      <c r="Z47" s="346"/>
      <c r="AA47" s="155" t="s">
        <v>27</v>
      </c>
      <c r="AB47" s="115" t="s">
        <v>234</v>
      </c>
      <c r="AC47" s="156" t="s">
        <v>335</v>
      </c>
      <c r="AD47" s="157" t="s">
        <v>108</v>
      </c>
      <c r="AE47" s="116" t="s">
        <v>336</v>
      </c>
      <c r="AF47" s="113" t="s">
        <v>206</v>
      </c>
      <c r="AH47" s="346"/>
      <c r="AI47" s="155"/>
      <c r="AJ47" s="158"/>
      <c r="AK47" s="178"/>
      <c r="AL47" s="179"/>
      <c r="AM47" s="180"/>
      <c r="AN47" s="154"/>
    </row>
    <row r="48" spans="1:40" s="144" customFormat="1" ht="18.75" customHeight="1">
      <c r="B48" s="346"/>
      <c r="C48" s="146" t="s">
        <v>138</v>
      </c>
      <c r="D48" s="117"/>
      <c r="E48" s="102"/>
      <c r="F48" s="107" t="str">
        <f t="shared" ref="F48" si="0">IF(E48="","",IF(E48=$AH$56,"引き分け",IF(E48=$AH$53,"技有",IF(E48=$AH$54,"僅差",IF(E48=$AP$56,"GS技有",IF(E48=$AP$57,"GS僅差",""))))))</f>
        <v/>
      </c>
      <c r="G48" s="104" t="str">
        <f t="shared" ref="G48" si="1">IF(E48="","",IF(E48=$AH$56,$AH$56,IF(E48=$AH$52,$AH$55,IF(E48=$AH$53,$AH$55,IF(E48=$AH$54,$AH$55,IF(E48=$AP$56,$AH$55,IF(E48=$AP$55,$AH$55,IF(E48=$AP$57,$AH$55,IF(E48=$AP$58,$AH$55,"")))))))))</f>
        <v/>
      </c>
      <c r="H48" s="118"/>
      <c r="J48" s="346"/>
      <c r="K48" s="146" t="s">
        <v>138</v>
      </c>
      <c r="L48" s="117"/>
      <c r="M48" s="102"/>
      <c r="N48" s="107"/>
      <c r="O48" s="104"/>
      <c r="P48" s="118"/>
      <c r="R48" s="346"/>
      <c r="S48" s="146" t="s">
        <v>138</v>
      </c>
      <c r="T48" s="117"/>
      <c r="U48" s="102"/>
      <c r="V48" s="107" t="str">
        <f t="shared" ref="V48" si="2">IF(U48="","",IF(U48=$AH$56,"引き分け",IF(U48=$AH$53,"技有",IF(U48=$AH$54,"僅差",IF(U48=$AP$56,"GS技有",IF(U48=$AP$57,"GS僅差",""))))))</f>
        <v/>
      </c>
      <c r="W48" s="104"/>
      <c r="X48" s="118"/>
      <c r="Z48" s="346"/>
      <c r="AA48" s="146" t="s">
        <v>138</v>
      </c>
      <c r="AB48" s="117"/>
      <c r="AC48" s="102"/>
      <c r="AD48" s="107" t="str">
        <f t="shared" ref="AD48" si="3">IF(AC48="","",IF(AC48=$AH$56,"引き分け",IF(AC48=$AH$53,"技有",IF(AC48=$AH$54,"僅差",IF(AC48=$AP$56,"GS技有",IF(AC48=$AP$57,"GS僅差",""))))))</f>
        <v/>
      </c>
      <c r="AE48" s="104" t="str">
        <f t="shared" ref="AE48" si="4">IF(AC48="","",IF(AC48=$AH$56,$AH$56,IF(AC48=$AH$52,$AH$55,IF(AC48=$AH$53,$AH$55,IF(AC48=$AH$54,$AH$55,IF(AC48=$AP$56,$AH$55,IF(AC48=$AP$55,$AH$55,IF(AC48=$AP$57,$AH$55,IF(AC48=$AP$58,$AH$55,"")))))))))</f>
        <v/>
      </c>
      <c r="AF48" s="118"/>
      <c r="AH48" s="346"/>
      <c r="AI48" s="146"/>
      <c r="AJ48" s="146"/>
      <c r="AK48" s="181"/>
      <c r="AL48" s="182"/>
      <c r="AM48" s="183"/>
      <c r="AN48" s="184"/>
    </row>
    <row r="49" spans="2:43" s="144" customFormat="1" ht="18.75" customHeight="1" thickBot="1">
      <c r="B49" s="347"/>
      <c r="C49" s="163" t="s">
        <v>30</v>
      </c>
      <c r="D49" s="121"/>
      <c r="E49" s="122">
        <f>COUNTIF(E43:E47,$AH$52)+COUNTIF(E43:E47,$AH$53)+COUNTIF(E43:E47,#REF!)+COUNTIF(E43:E47,$AH$54)</f>
        <v>3</v>
      </c>
      <c r="F49" s="123"/>
      <c r="G49" s="124">
        <f>COUNTIF(G43:G47,$AH$52)+COUNTIF(G43:G47,$AH$53)+COUNTIF(G43:G47,#REF!)+COUNTIF(G43:G47,$AH$54)</f>
        <v>1</v>
      </c>
      <c r="H49" s="125"/>
      <c r="J49" s="347"/>
      <c r="K49" s="163" t="s">
        <v>30</v>
      </c>
      <c r="L49" s="121"/>
      <c r="M49" s="122">
        <f>COUNTIF(M43:M47,$AH$52)+COUNTIF(M43:M47,$AH$53)+COUNTIF(M43:M47,#REF!)+COUNTIF(M43:M47,$AH$54)</f>
        <v>2</v>
      </c>
      <c r="N49" s="123" t="s">
        <v>387</v>
      </c>
      <c r="O49" s="122">
        <f>COUNTIF(O43:O47,$AH$52)+COUNTIF(O43:O47,$AH$53)+COUNTIF(O43:O47,#REF!)+COUNTIF(O43:O47,$AH$54)</f>
        <v>2</v>
      </c>
      <c r="P49" s="125"/>
      <c r="R49" s="347"/>
      <c r="S49" s="163" t="s">
        <v>30</v>
      </c>
      <c r="T49" s="121"/>
      <c r="U49" s="122">
        <f>COUNTIF(U43:U47,$AH$52)+COUNTIF(U43:U47,$AH$53)+COUNTIF(U43:U47,#REF!)+COUNTIF(U43:U47,$AH$54)</f>
        <v>3</v>
      </c>
      <c r="V49" s="123"/>
      <c r="W49" s="124">
        <f>COUNTIF(W43:W47,$AH$52)+COUNTIF(W43:W47,$AH$53)+COUNTIF(W43:W47,#REF!)+COUNTIF(W43:W47,$AH$54)</f>
        <v>1</v>
      </c>
      <c r="X49" s="125"/>
      <c r="Z49" s="347"/>
      <c r="AA49" s="163" t="s">
        <v>30</v>
      </c>
      <c r="AB49" s="121"/>
      <c r="AC49" s="122">
        <f>COUNTIF(AC43:AC47,$AH$52)+COUNTIF(AC43:AC47,$AH$53)+COUNTIF(AC43:AC47,#REF!)+COUNTIF(AC43:AC47,$AH$54)</f>
        <v>1</v>
      </c>
      <c r="AD49" s="123"/>
      <c r="AE49" s="122">
        <f>COUNTIF(AE43:AE47,$AH$52)+COUNTIF(AE43:AE47,$AH$53)+COUNTIF(AE43:AE47,#REF!)+COUNTIF(AE43:AE47,$AH$54)</f>
        <v>3</v>
      </c>
      <c r="AF49" s="125"/>
      <c r="AH49" s="347"/>
      <c r="AI49" s="163"/>
      <c r="AJ49" s="163"/>
      <c r="AK49" s="185"/>
      <c r="AL49" s="186"/>
      <c r="AM49" s="187"/>
      <c r="AN49" s="188"/>
    </row>
    <row r="50" spans="2:43" s="144" customFormat="1" ht="11.25" customHeight="1" thickBot="1">
      <c r="D50" s="106"/>
      <c r="E50" s="126"/>
      <c r="F50" s="106"/>
      <c r="G50" s="126"/>
      <c r="H50" s="106"/>
      <c r="L50" s="106"/>
      <c r="M50" s="126"/>
      <c r="N50" s="106"/>
      <c r="O50" s="126"/>
      <c r="P50" s="106"/>
      <c r="T50" s="106"/>
      <c r="U50" s="126"/>
      <c r="V50" s="106"/>
      <c r="W50" s="126"/>
      <c r="X50" s="106"/>
      <c r="AB50" s="106"/>
      <c r="AC50" s="126"/>
      <c r="AD50" s="106"/>
      <c r="AE50" s="126"/>
      <c r="AF50" s="106"/>
      <c r="AK50" s="164"/>
      <c r="AM50" s="164"/>
    </row>
    <row r="51" spans="2:43" s="144" customFormat="1" ht="18.75" customHeight="1" thickBot="1">
      <c r="B51" s="345" t="s">
        <v>139</v>
      </c>
      <c r="C51" s="145"/>
      <c r="D51" s="196" t="s">
        <v>9</v>
      </c>
      <c r="E51" s="96">
        <v>2</v>
      </c>
      <c r="F51" s="97"/>
      <c r="G51" s="98">
        <v>3</v>
      </c>
      <c r="H51" s="99" t="s">
        <v>10</v>
      </c>
      <c r="J51" s="345" t="s">
        <v>139</v>
      </c>
      <c r="K51" s="145"/>
      <c r="L51" s="196" t="s">
        <v>9</v>
      </c>
      <c r="M51" s="96">
        <v>2</v>
      </c>
      <c r="N51" s="97"/>
      <c r="O51" s="98">
        <v>3</v>
      </c>
      <c r="P51" s="99" t="s">
        <v>10</v>
      </c>
      <c r="R51" s="345" t="s">
        <v>139</v>
      </c>
      <c r="S51" s="145"/>
      <c r="T51" s="196" t="s">
        <v>9</v>
      </c>
      <c r="U51" s="96">
        <v>2</v>
      </c>
      <c r="V51" s="97"/>
      <c r="W51" s="98">
        <v>3</v>
      </c>
      <c r="X51" s="99" t="s">
        <v>10</v>
      </c>
      <c r="Z51" s="345" t="s">
        <v>139</v>
      </c>
      <c r="AA51" s="145"/>
      <c r="AB51" s="196" t="s">
        <v>9</v>
      </c>
      <c r="AC51" s="96">
        <v>2</v>
      </c>
      <c r="AD51" s="97"/>
      <c r="AE51" s="98">
        <v>3</v>
      </c>
      <c r="AF51" s="99" t="s">
        <v>10</v>
      </c>
      <c r="AH51" s="191"/>
      <c r="AI51" s="371" t="s">
        <v>141</v>
      </c>
      <c r="AJ51" s="371"/>
      <c r="AK51" s="371"/>
      <c r="AL51" s="371"/>
      <c r="AM51" s="371"/>
      <c r="AN51" s="372"/>
      <c r="AP51" s="129" t="s">
        <v>143</v>
      </c>
    </row>
    <row r="52" spans="2:43" s="144" customFormat="1" ht="18.75" customHeight="1" thickBot="1">
      <c r="B52" s="346"/>
      <c r="C52" s="146" t="s">
        <v>316</v>
      </c>
      <c r="D52" s="354" t="s">
        <v>325</v>
      </c>
      <c r="E52" s="358"/>
      <c r="F52" s="100" t="s">
        <v>11</v>
      </c>
      <c r="G52" s="354" t="s">
        <v>326</v>
      </c>
      <c r="H52" s="355"/>
      <c r="J52" s="346"/>
      <c r="K52" s="146" t="s">
        <v>316</v>
      </c>
      <c r="L52" s="354" t="s">
        <v>321</v>
      </c>
      <c r="M52" s="358"/>
      <c r="N52" s="100" t="s">
        <v>11</v>
      </c>
      <c r="O52" s="354" t="s">
        <v>323</v>
      </c>
      <c r="P52" s="355"/>
      <c r="R52" s="346"/>
      <c r="S52" s="146" t="s">
        <v>316</v>
      </c>
      <c r="T52" s="354" t="s">
        <v>322</v>
      </c>
      <c r="U52" s="358"/>
      <c r="V52" s="100" t="s">
        <v>11</v>
      </c>
      <c r="W52" s="354" t="s">
        <v>327</v>
      </c>
      <c r="X52" s="355"/>
      <c r="Z52" s="346"/>
      <c r="AA52" s="146" t="s">
        <v>316</v>
      </c>
      <c r="AB52" s="354" t="s">
        <v>320</v>
      </c>
      <c r="AC52" s="358"/>
      <c r="AD52" s="100" t="s">
        <v>11</v>
      </c>
      <c r="AE52" s="354" t="s">
        <v>324</v>
      </c>
      <c r="AF52" s="355"/>
      <c r="AH52" s="192" t="s">
        <v>35</v>
      </c>
      <c r="AI52" s="365" t="s">
        <v>142</v>
      </c>
      <c r="AJ52" s="365"/>
      <c r="AK52" s="365"/>
      <c r="AL52" s="365"/>
      <c r="AM52" s="365"/>
      <c r="AN52" s="366"/>
      <c r="AP52" s="130" t="s">
        <v>145</v>
      </c>
    </row>
    <row r="53" spans="2:43" s="144" customFormat="1" ht="18.75" customHeight="1">
      <c r="B53" s="346"/>
      <c r="C53" s="147" t="s">
        <v>13</v>
      </c>
      <c r="D53" s="101" t="s">
        <v>252</v>
      </c>
      <c r="E53" s="102" t="s">
        <v>344</v>
      </c>
      <c r="F53" s="107" t="s">
        <v>16</v>
      </c>
      <c r="G53" s="104" t="s">
        <v>344</v>
      </c>
      <c r="H53" s="105" t="s">
        <v>225</v>
      </c>
      <c r="J53" s="346"/>
      <c r="K53" s="147" t="s">
        <v>13</v>
      </c>
      <c r="L53" s="101" t="s">
        <v>224</v>
      </c>
      <c r="M53" s="102" t="s">
        <v>344</v>
      </c>
      <c r="N53" s="107" t="s">
        <v>16</v>
      </c>
      <c r="O53" s="104" t="s">
        <v>344</v>
      </c>
      <c r="P53" s="105" t="s">
        <v>251</v>
      </c>
      <c r="R53" s="346"/>
      <c r="S53" s="147" t="s">
        <v>13</v>
      </c>
      <c r="T53" s="101" t="s">
        <v>250</v>
      </c>
      <c r="U53" s="102" t="s">
        <v>344</v>
      </c>
      <c r="V53" s="107" t="s">
        <v>16</v>
      </c>
      <c r="W53" s="104" t="s">
        <v>344</v>
      </c>
      <c r="X53" s="105" t="s">
        <v>223</v>
      </c>
      <c r="Z53" s="346"/>
      <c r="AA53" s="147" t="s">
        <v>13</v>
      </c>
      <c r="AB53" s="101" t="s">
        <v>222</v>
      </c>
      <c r="AC53" s="102" t="s">
        <v>344</v>
      </c>
      <c r="AD53" s="107" t="s">
        <v>16</v>
      </c>
      <c r="AE53" s="104" t="s">
        <v>344</v>
      </c>
      <c r="AF53" s="105" t="s">
        <v>249</v>
      </c>
      <c r="AH53" s="74" t="s">
        <v>36</v>
      </c>
      <c r="AI53" s="367" t="s">
        <v>144</v>
      </c>
      <c r="AJ53" s="367"/>
      <c r="AK53" s="367"/>
      <c r="AL53" s="367"/>
      <c r="AM53" s="367"/>
      <c r="AN53" s="368"/>
      <c r="AP53" s="131" t="s">
        <v>36</v>
      </c>
    </row>
    <row r="54" spans="2:43" s="144" customFormat="1" ht="18.75" customHeight="1" thickBot="1">
      <c r="B54" s="346"/>
      <c r="C54" s="150" t="s">
        <v>17</v>
      </c>
      <c r="D54" s="108" t="s">
        <v>248</v>
      </c>
      <c r="E54" s="111" t="s">
        <v>335</v>
      </c>
      <c r="F54" s="103" t="s">
        <v>137</v>
      </c>
      <c r="G54" s="127" t="s">
        <v>333</v>
      </c>
      <c r="H54" s="109" t="s">
        <v>221</v>
      </c>
      <c r="J54" s="346"/>
      <c r="K54" s="150" t="s">
        <v>17</v>
      </c>
      <c r="L54" s="200" t="s">
        <v>220</v>
      </c>
      <c r="M54" s="111" t="s">
        <v>335</v>
      </c>
      <c r="N54" s="103" t="s">
        <v>137</v>
      </c>
      <c r="O54" s="127" t="s">
        <v>333</v>
      </c>
      <c r="P54" s="109" t="s">
        <v>247</v>
      </c>
      <c r="R54" s="346"/>
      <c r="S54" s="150" t="s">
        <v>17</v>
      </c>
      <c r="T54" s="108" t="s">
        <v>246</v>
      </c>
      <c r="U54" s="111" t="s">
        <v>344</v>
      </c>
      <c r="V54" s="103" t="s">
        <v>16</v>
      </c>
      <c r="W54" s="112" t="s">
        <v>344</v>
      </c>
      <c r="X54" s="109" t="s">
        <v>219</v>
      </c>
      <c r="Z54" s="346"/>
      <c r="AA54" s="150" t="s">
        <v>17</v>
      </c>
      <c r="AB54" s="108" t="s">
        <v>218</v>
      </c>
      <c r="AC54" s="111" t="s">
        <v>335</v>
      </c>
      <c r="AD54" s="103" t="s">
        <v>137</v>
      </c>
      <c r="AE54" s="127" t="s">
        <v>333</v>
      </c>
      <c r="AF54" s="109" t="s">
        <v>245</v>
      </c>
      <c r="AH54" s="74" t="s">
        <v>332</v>
      </c>
      <c r="AI54" s="369" t="s">
        <v>146</v>
      </c>
      <c r="AJ54" s="369"/>
      <c r="AK54" s="369"/>
      <c r="AL54" s="369"/>
      <c r="AM54" s="369"/>
      <c r="AN54" s="370"/>
      <c r="AP54" s="229" t="s">
        <v>332</v>
      </c>
    </row>
    <row r="55" spans="2:43" s="144" customFormat="1" ht="18.75" customHeight="1">
      <c r="B55" s="346"/>
      <c r="C55" s="150" t="s">
        <v>21</v>
      </c>
      <c r="D55" s="110" t="s">
        <v>244</v>
      </c>
      <c r="E55" s="111" t="s">
        <v>336</v>
      </c>
      <c r="F55" s="103" t="s">
        <v>109</v>
      </c>
      <c r="G55" s="112" t="s">
        <v>335</v>
      </c>
      <c r="H55" s="113" t="s">
        <v>216</v>
      </c>
      <c r="J55" s="346"/>
      <c r="K55" s="150" t="s">
        <v>21</v>
      </c>
      <c r="L55" s="110" t="s">
        <v>215</v>
      </c>
      <c r="M55" s="111" t="s">
        <v>344</v>
      </c>
      <c r="N55" s="103" t="s">
        <v>16</v>
      </c>
      <c r="O55" s="112" t="s">
        <v>344</v>
      </c>
      <c r="P55" s="113" t="s">
        <v>243</v>
      </c>
      <c r="R55" s="346"/>
      <c r="S55" s="150" t="s">
        <v>21</v>
      </c>
      <c r="T55" s="110" t="s">
        <v>328</v>
      </c>
      <c r="U55" s="111" t="s">
        <v>335</v>
      </c>
      <c r="V55" s="103" t="s">
        <v>130</v>
      </c>
      <c r="W55" s="112" t="s">
        <v>336</v>
      </c>
      <c r="X55" s="113" t="s">
        <v>214</v>
      </c>
      <c r="Z55" s="346"/>
      <c r="AA55" s="150" t="s">
        <v>21</v>
      </c>
      <c r="AB55" s="110" t="s">
        <v>213</v>
      </c>
      <c r="AC55" s="111" t="s">
        <v>336</v>
      </c>
      <c r="AD55" s="103" t="s">
        <v>28</v>
      </c>
      <c r="AE55" s="112" t="s">
        <v>335</v>
      </c>
      <c r="AF55" s="113" t="s">
        <v>242</v>
      </c>
      <c r="AH55" s="74" t="s">
        <v>40</v>
      </c>
      <c r="AI55" s="369" t="s">
        <v>147</v>
      </c>
      <c r="AJ55" s="369"/>
      <c r="AK55" s="369"/>
      <c r="AL55" s="369"/>
      <c r="AM55" s="369"/>
      <c r="AN55" s="370"/>
      <c r="AP55" s="133" t="s">
        <v>149</v>
      </c>
    </row>
    <row r="56" spans="2:43" s="144" customFormat="1" ht="18.75" customHeight="1">
      <c r="B56" s="346"/>
      <c r="C56" s="150" t="s">
        <v>23</v>
      </c>
      <c r="D56" s="108" t="s">
        <v>241</v>
      </c>
      <c r="E56" s="111" t="s">
        <v>335</v>
      </c>
      <c r="F56" s="103" t="s">
        <v>109</v>
      </c>
      <c r="G56" s="112" t="s">
        <v>336</v>
      </c>
      <c r="H56" s="109" t="s">
        <v>212</v>
      </c>
      <c r="J56" s="346"/>
      <c r="K56" s="150" t="s">
        <v>23</v>
      </c>
      <c r="L56" s="108" t="s">
        <v>211</v>
      </c>
      <c r="M56" s="111" t="s">
        <v>336</v>
      </c>
      <c r="N56" s="103" t="s">
        <v>386</v>
      </c>
      <c r="O56" s="112" t="s">
        <v>335</v>
      </c>
      <c r="P56" s="109" t="s">
        <v>240</v>
      </c>
      <c r="R56" s="346"/>
      <c r="S56" s="150" t="s">
        <v>23</v>
      </c>
      <c r="T56" s="108" t="s">
        <v>239</v>
      </c>
      <c r="U56" s="111" t="s">
        <v>335</v>
      </c>
      <c r="V56" s="103" t="s">
        <v>67</v>
      </c>
      <c r="W56" s="112" t="s">
        <v>336</v>
      </c>
      <c r="X56" s="109" t="s">
        <v>210</v>
      </c>
      <c r="Z56" s="346"/>
      <c r="AA56" s="150" t="s">
        <v>23</v>
      </c>
      <c r="AB56" s="108" t="s">
        <v>209</v>
      </c>
      <c r="AC56" s="111" t="s">
        <v>336</v>
      </c>
      <c r="AD56" s="103" t="s">
        <v>200</v>
      </c>
      <c r="AE56" s="112" t="s">
        <v>335</v>
      </c>
      <c r="AF56" s="109" t="s">
        <v>238</v>
      </c>
      <c r="AH56" s="132" t="s">
        <v>41</v>
      </c>
      <c r="AI56" s="373" t="s">
        <v>16</v>
      </c>
      <c r="AJ56" s="373"/>
      <c r="AK56" s="374" t="s">
        <v>148</v>
      </c>
      <c r="AL56" s="374"/>
      <c r="AM56" s="374"/>
      <c r="AN56" s="375"/>
      <c r="AP56" s="134" t="s">
        <v>151</v>
      </c>
    </row>
    <row r="57" spans="2:43" s="144" customFormat="1" ht="18.75" customHeight="1" thickBot="1">
      <c r="B57" s="346"/>
      <c r="C57" s="155" t="s">
        <v>27</v>
      </c>
      <c r="D57" s="201" t="s">
        <v>237</v>
      </c>
      <c r="E57" s="156" t="s">
        <v>336</v>
      </c>
      <c r="F57" s="157" t="s">
        <v>128</v>
      </c>
      <c r="G57" s="116" t="s">
        <v>335</v>
      </c>
      <c r="H57" s="113" t="s">
        <v>208</v>
      </c>
      <c r="J57" s="346"/>
      <c r="K57" s="155" t="s">
        <v>27</v>
      </c>
      <c r="L57" s="115" t="s">
        <v>207</v>
      </c>
      <c r="M57" s="156" t="s">
        <v>335</v>
      </c>
      <c r="N57" s="157" t="s">
        <v>200</v>
      </c>
      <c r="O57" s="116" t="s">
        <v>336</v>
      </c>
      <c r="P57" s="113" t="s">
        <v>236</v>
      </c>
      <c r="R57" s="346"/>
      <c r="S57" s="155" t="s">
        <v>27</v>
      </c>
      <c r="T57" s="115" t="s">
        <v>235</v>
      </c>
      <c r="U57" s="156" t="s">
        <v>335</v>
      </c>
      <c r="V57" s="157" t="s">
        <v>200</v>
      </c>
      <c r="W57" s="116" t="s">
        <v>336</v>
      </c>
      <c r="X57" s="113" t="s">
        <v>206</v>
      </c>
      <c r="Z57" s="346"/>
      <c r="AA57" s="155" t="s">
        <v>27</v>
      </c>
      <c r="AB57" s="115" t="s">
        <v>204</v>
      </c>
      <c r="AC57" s="156" t="s">
        <v>335</v>
      </c>
      <c r="AD57" s="157" t="s">
        <v>98</v>
      </c>
      <c r="AE57" s="116" t="s">
        <v>336</v>
      </c>
      <c r="AF57" s="113" t="s">
        <v>234</v>
      </c>
      <c r="AH57" s="376" t="s">
        <v>150</v>
      </c>
      <c r="AI57" s="377"/>
      <c r="AJ57" s="377"/>
      <c r="AK57" s="377"/>
      <c r="AL57" s="377"/>
      <c r="AM57" s="377"/>
      <c r="AN57" s="378"/>
      <c r="AP57" s="135" t="s">
        <v>334</v>
      </c>
    </row>
    <row r="58" spans="2:43" s="144" customFormat="1" ht="18.75" customHeight="1" thickBot="1">
      <c r="B58" s="346"/>
      <c r="C58" s="146" t="s">
        <v>138</v>
      </c>
      <c r="D58" s="117"/>
      <c r="E58" s="102"/>
      <c r="F58" s="107" t="str">
        <f t="shared" ref="F58" si="5">IF(E58="","",IF(E58=$AH$56,"引き分け",IF(E58=$AH$53,"技有",IF(E58=$AH$54,"僅差",IF(E58=$AP$56,"GS技有",IF(E58=$AP$57,"GS僅差",""))))))</f>
        <v/>
      </c>
      <c r="G58" s="104" t="str">
        <f t="shared" ref="G58" si="6">IF(E58="","",IF(E58=$AH$56,$AH$56,IF(E58=$AH$52,$AH$55,IF(E58=$AH$53,$AH$55,IF(E58=$AH$54,$AH$55,IF(E58=$AP$56,$AH$55,IF(E58=$AP$55,$AH$55,IF(E58=$AP$57,$AH$55,IF(E58=$AP$58,$AH$55,"")))))))))</f>
        <v/>
      </c>
      <c r="H58" s="118"/>
      <c r="J58" s="346"/>
      <c r="K58" s="146" t="s">
        <v>138</v>
      </c>
      <c r="L58" s="117"/>
      <c r="M58" s="102"/>
      <c r="N58" s="107" t="str">
        <f t="shared" ref="N58" si="7">IF(M58="","",IF(M58=$AH$56,"引き分け",IF(M58=$AH$53,"技有",IF(M58=$AH$54,"僅差",IF(M58=$AP$56,"GS技有",IF(M58=$AP$57,"GS僅差",""))))))</f>
        <v/>
      </c>
      <c r="O58" s="104" t="str">
        <f t="shared" ref="O58" si="8">IF(M58="","",IF(M58=$AH$56,$AH$56,IF(M58=$AH$52,$AH$55,IF(M58=$AH$53,$AH$55,IF(M58=$AH$54,$AH$55,IF(M58=$AP$56,$AH$55,IF(M58=$AP$55,$AH$55,IF(M58=$AP$57,$AH$55,IF(M58=$AP$58,$AH$55,"")))))))))</f>
        <v/>
      </c>
      <c r="P58" s="118"/>
      <c r="R58" s="346"/>
      <c r="S58" s="146" t="s">
        <v>138</v>
      </c>
      <c r="T58" s="117"/>
      <c r="U58" s="102"/>
      <c r="V58" s="107" t="str">
        <f t="shared" ref="V58" si="9">IF(U58="","",IF(U58=$AH$56,"引き分け",IF(U58=$AH$53,"技有",IF(U58=$AH$54,"僅差",IF(U58=$AP$56,"GS技有",IF(U58=$AP$57,"GS僅差",""))))))</f>
        <v/>
      </c>
      <c r="W58" s="104"/>
      <c r="X58" s="118"/>
      <c r="Z58" s="346"/>
      <c r="AA58" s="146" t="s">
        <v>138</v>
      </c>
      <c r="AB58" s="117"/>
      <c r="AC58" s="102"/>
      <c r="AD58" s="107" t="str">
        <f t="shared" ref="AD58" si="10">IF(AC58="","",IF(AC58=$AH$56,"引き分け",IF(AC58=$AH$53,"技有",IF(AC58=$AH$54,"僅差",IF(AC58=$AP$56,"GS技有",IF(AC58=$AP$57,"GS僅差",""))))))</f>
        <v/>
      </c>
      <c r="AE58" s="104" t="str">
        <f t="shared" ref="AE58" si="11">IF(AC58="","",IF(AC58=$AH$56,$AH$56,IF(AC58=$AH$52,$AH$55,IF(AC58=$AH$53,$AH$55,IF(AC58=$AH$54,$AH$55,IF(AC58=$AP$56,$AH$55,IF(AC58=$AP$55,$AH$55,IF(AC58=$AP$57,$AH$55,IF(AC58=$AP$58,$AH$55,"")))))))))</f>
        <v/>
      </c>
      <c r="AF58" s="118"/>
      <c r="AK58" s="164"/>
      <c r="AM58" s="164"/>
      <c r="AP58" s="136" t="s">
        <v>153</v>
      </c>
    </row>
    <row r="59" spans="2:43" s="144" customFormat="1" ht="18.75" customHeight="1" thickBot="1">
      <c r="B59" s="347"/>
      <c r="C59" s="163" t="s">
        <v>30</v>
      </c>
      <c r="D59" s="121" t="s">
        <v>385</v>
      </c>
      <c r="E59" s="122">
        <f>COUNTIF(E53:E57,$AH$52)+COUNTIF(E53:E57,$AH$53)+COUNTIF(E53:E57,#REF!)+COUNTIF(E53:E57,$AH$54)</f>
        <v>2</v>
      </c>
      <c r="F59" s="123"/>
      <c r="G59" s="124">
        <f>COUNTIF(G53:G57,$AH$52)+COUNTIF(G53:G57,$AH$53)+COUNTIF(G53:G57,#REF!)+COUNTIF(G53:G57,$AH$54)</f>
        <v>2</v>
      </c>
      <c r="H59" s="125"/>
      <c r="J59" s="347"/>
      <c r="K59" s="163" t="s">
        <v>30</v>
      </c>
      <c r="L59" s="121"/>
      <c r="M59" s="122">
        <f>COUNTIF(M53:M57,$AH$52)+COUNTIF(M53:M57,$AH$53)+COUNTIF(M53:M57,#REF!)+COUNTIF(M53:M57,$AH$54)</f>
        <v>1</v>
      </c>
      <c r="N59" s="123"/>
      <c r="O59" s="124">
        <f>COUNTIF(O53:O57,$AH$52)+COUNTIF(O53:O57,$AH$53)+COUNTIF(O53:O57,#REF!)+COUNTIF(O53:O57,$AH$54)</f>
        <v>2</v>
      </c>
      <c r="P59" s="125"/>
      <c r="R59" s="347"/>
      <c r="S59" s="163" t="s">
        <v>30</v>
      </c>
      <c r="T59" s="121"/>
      <c r="U59" s="122">
        <f>COUNTIF(U53:U57,$AH$52)+COUNTIF(U53:U57,$AH$53)+COUNTIF(U53:U57,#REF!)+COUNTIF(U53:U57,$AH$54)</f>
        <v>0</v>
      </c>
      <c r="V59" s="123"/>
      <c r="W59" s="124">
        <f>COUNTIF(W53:W57,$AH$52)+COUNTIF(W53:W57,$AH$53)+COUNTIF(W53:W57,#REF!)+COUNTIF(W53:W57,$AH$54)</f>
        <v>3</v>
      </c>
      <c r="X59" s="125"/>
      <c r="Z59" s="347"/>
      <c r="AA59" s="163" t="s">
        <v>30</v>
      </c>
      <c r="AB59" s="121" t="s">
        <v>385</v>
      </c>
      <c r="AC59" s="122">
        <f>COUNTIF(AC53:AC57,$AH$52)+COUNTIF(AC53:AC57,$AH$53)+COUNTIF(AC53:AC57,#REF!)+COUNTIF(AC53:AC57,$AH$54)</f>
        <v>2</v>
      </c>
      <c r="AD59" s="123"/>
      <c r="AE59" s="124">
        <f>COUNTIF(AE53:AE57,$AH$52)+COUNTIF(AE53:AE57,$AH$53)+COUNTIF(AE53:AE57,#REF!)+COUNTIF(AE53:AE57,$AH$54)</f>
        <v>2</v>
      </c>
      <c r="AF59" s="125"/>
      <c r="AK59" s="164"/>
      <c r="AM59" s="164"/>
    </row>
    <row r="60" spans="2:43" s="144" customFormat="1" ht="11.25" customHeight="1" thickBot="1">
      <c r="D60" s="106"/>
      <c r="E60" s="126"/>
      <c r="F60" s="106"/>
      <c r="G60" s="126"/>
      <c r="H60" s="106"/>
      <c r="L60" s="106"/>
      <c r="M60" s="126"/>
      <c r="N60" s="106"/>
      <c r="O60" s="126"/>
      <c r="P60" s="106"/>
      <c r="T60" s="106"/>
      <c r="U60" s="126"/>
      <c r="V60" s="106"/>
      <c r="W60" s="126"/>
      <c r="X60" s="106"/>
      <c r="AB60" s="106"/>
      <c r="AC60" s="126"/>
      <c r="AD60" s="106"/>
      <c r="AE60" s="126"/>
      <c r="AF60" s="106"/>
      <c r="AK60" s="164"/>
      <c r="AM60" s="164"/>
    </row>
    <row r="61" spans="2:43" s="144" customFormat="1" ht="18.75" customHeight="1" thickTop="1">
      <c r="B61" s="345" t="s">
        <v>140</v>
      </c>
      <c r="C61" s="145"/>
      <c r="D61" s="196" t="s">
        <v>9</v>
      </c>
      <c r="E61" s="96">
        <v>1</v>
      </c>
      <c r="F61" s="97"/>
      <c r="G61" s="98">
        <v>4</v>
      </c>
      <c r="H61" s="99" t="s">
        <v>10</v>
      </c>
      <c r="J61" s="345" t="s">
        <v>140</v>
      </c>
      <c r="K61" s="145"/>
      <c r="L61" s="196" t="s">
        <v>9</v>
      </c>
      <c r="M61" s="96">
        <v>2</v>
      </c>
      <c r="N61" s="97"/>
      <c r="O61" s="98">
        <v>4</v>
      </c>
      <c r="P61" s="99" t="s">
        <v>10</v>
      </c>
      <c r="R61" s="345" t="s">
        <v>140</v>
      </c>
      <c r="S61" s="145"/>
      <c r="T61" s="196" t="s">
        <v>9</v>
      </c>
      <c r="U61" s="96">
        <v>2</v>
      </c>
      <c r="V61" s="97"/>
      <c r="W61" s="98">
        <v>4</v>
      </c>
      <c r="X61" s="99" t="s">
        <v>10</v>
      </c>
      <c r="Z61" s="345" t="s">
        <v>140</v>
      </c>
      <c r="AA61" s="145"/>
      <c r="AB61" s="196" t="s">
        <v>9</v>
      </c>
      <c r="AC61" s="96">
        <v>2</v>
      </c>
      <c r="AD61" s="97"/>
      <c r="AE61" s="98">
        <v>4</v>
      </c>
      <c r="AF61" s="99" t="s">
        <v>10</v>
      </c>
      <c r="AH61" s="397" t="s">
        <v>154</v>
      </c>
      <c r="AI61" s="398"/>
      <c r="AJ61" s="398"/>
      <c r="AK61" s="398"/>
      <c r="AL61" s="398"/>
      <c r="AM61" s="398"/>
      <c r="AN61" s="399"/>
    </row>
    <row r="62" spans="2:43" s="144" customFormat="1" ht="18.75" customHeight="1">
      <c r="B62" s="346"/>
      <c r="C62" s="146" t="s">
        <v>316</v>
      </c>
      <c r="D62" s="354" t="s">
        <v>325</v>
      </c>
      <c r="E62" s="358"/>
      <c r="F62" s="100" t="s">
        <v>11</v>
      </c>
      <c r="G62" s="354" t="s">
        <v>323</v>
      </c>
      <c r="H62" s="355"/>
      <c r="I62" s="165"/>
      <c r="J62" s="346"/>
      <c r="K62" s="146" t="s">
        <v>316</v>
      </c>
      <c r="L62" s="354" t="s">
        <v>326</v>
      </c>
      <c r="M62" s="358"/>
      <c r="N62" s="100" t="s">
        <v>11</v>
      </c>
      <c r="O62" s="354" t="s">
        <v>321</v>
      </c>
      <c r="P62" s="355"/>
      <c r="Q62" s="165"/>
      <c r="R62" s="346"/>
      <c r="S62" s="146" t="s">
        <v>316</v>
      </c>
      <c r="T62" s="354" t="s">
        <v>327</v>
      </c>
      <c r="U62" s="358"/>
      <c r="V62" s="100" t="s">
        <v>11</v>
      </c>
      <c r="W62" s="354" t="s">
        <v>320</v>
      </c>
      <c r="X62" s="355"/>
      <c r="Y62" s="165"/>
      <c r="Z62" s="346"/>
      <c r="AA62" s="146" t="s">
        <v>316</v>
      </c>
      <c r="AB62" s="354" t="s">
        <v>322</v>
      </c>
      <c r="AC62" s="358"/>
      <c r="AD62" s="100" t="s">
        <v>11</v>
      </c>
      <c r="AE62" s="354" t="s">
        <v>324</v>
      </c>
      <c r="AF62" s="355"/>
      <c r="AG62" s="165"/>
      <c r="AH62" s="400"/>
      <c r="AI62" s="401"/>
      <c r="AJ62" s="401"/>
      <c r="AK62" s="401"/>
      <c r="AL62" s="401"/>
      <c r="AM62" s="401"/>
      <c r="AN62" s="402"/>
      <c r="AQ62" s="173" t="s">
        <v>152</v>
      </c>
    </row>
    <row r="63" spans="2:43" s="144" customFormat="1" ht="18.75" customHeight="1">
      <c r="B63" s="346"/>
      <c r="C63" s="147" t="s">
        <v>13</v>
      </c>
      <c r="D63" s="101" t="s">
        <v>252</v>
      </c>
      <c r="E63" s="102" t="s">
        <v>344</v>
      </c>
      <c r="F63" s="107" t="s">
        <v>16</v>
      </c>
      <c r="G63" s="104" t="s">
        <v>344</v>
      </c>
      <c r="H63" s="105" t="s">
        <v>251</v>
      </c>
      <c r="J63" s="346"/>
      <c r="K63" s="147" t="s">
        <v>13</v>
      </c>
      <c r="L63" s="101" t="s">
        <v>225</v>
      </c>
      <c r="M63" s="102" t="s">
        <v>336</v>
      </c>
      <c r="N63" s="107" t="s">
        <v>200</v>
      </c>
      <c r="O63" s="104" t="s">
        <v>335</v>
      </c>
      <c r="P63" s="105" t="s">
        <v>224</v>
      </c>
      <c r="R63" s="346"/>
      <c r="S63" s="147" t="s">
        <v>13</v>
      </c>
      <c r="T63" s="101" t="s">
        <v>223</v>
      </c>
      <c r="U63" s="102" t="s">
        <v>335</v>
      </c>
      <c r="V63" s="107" t="s">
        <v>28</v>
      </c>
      <c r="W63" s="104" t="s">
        <v>336</v>
      </c>
      <c r="X63" s="105" t="s">
        <v>222</v>
      </c>
      <c r="Z63" s="346"/>
      <c r="AA63" s="147" t="s">
        <v>13</v>
      </c>
      <c r="AB63" s="101" t="s">
        <v>250</v>
      </c>
      <c r="AC63" s="102" t="s">
        <v>336</v>
      </c>
      <c r="AD63" s="107"/>
      <c r="AE63" s="104" t="s">
        <v>335</v>
      </c>
      <c r="AF63" s="105" t="s">
        <v>249</v>
      </c>
      <c r="AH63" s="400"/>
      <c r="AI63" s="401"/>
      <c r="AJ63" s="401"/>
      <c r="AK63" s="401"/>
      <c r="AL63" s="401"/>
      <c r="AM63" s="401"/>
      <c r="AN63" s="402"/>
    </row>
    <row r="64" spans="2:43" s="144" customFormat="1" ht="18.75" customHeight="1">
      <c r="B64" s="346"/>
      <c r="C64" s="150" t="s">
        <v>17</v>
      </c>
      <c r="D64" s="110" t="s">
        <v>248</v>
      </c>
      <c r="E64" s="111" t="s">
        <v>335</v>
      </c>
      <c r="F64" s="103" t="s">
        <v>137</v>
      </c>
      <c r="G64" s="127" t="s">
        <v>333</v>
      </c>
      <c r="H64" s="109" t="s">
        <v>247</v>
      </c>
      <c r="J64" s="346"/>
      <c r="K64" s="150" t="s">
        <v>17</v>
      </c>
      <c r="L64" s="108" t="s">
        <v>221</v>
      </c>
      <c r="M64" s="111" t="s">
        <v>336</v>
      </c>
      <c r="N64" s="103" t="s">
        <v>200</v>
      </c>
      <c r="O64" s="112" t="s">
        <v>335</v>
      </c>
      <c r="P64" s="109" t="s">
        <v>220</v>
      </c>
      <c r="R64" s="346"/>
      <c r="S64" s="150" t="s">
        <v>17</v>
      </c>
      <c r="T64" s="108" t="s">
        <v>219</v>
      </c>
      <c r="U64" s="128" t="s">
        <v>333</v>
      </c>
      <c r="V64" s="103" t="s">
        <v>137</v>
      </c>
      <c r="W64" s="112" t="s">
        <v>335</v>
      </c>
      <c r="X64" s="109" t="s">
        <v>218</v>
      </c>
      <c r="Z64" s="346"/>
      <c r="AA64" s="150" t="s">
        <v>17</v>
      </c>
      <c r="AB64" s="108" t="s">
        <v>246</v>
      </c>
      <c r="AC64" s="111" t="s">
        <v>344</v>
      </c>
      <c r="AD64" s="103"/>
      <c r="AE64" s="112" t="s">
        <v>344</v>
      </c>
      <c r="AF64" s="109" t="s">
        <v>245</v>
      </c>
      <c r="AH64" s="400"/>
      <c r="AI64" s="401"/>
      <c r="AJ64" s="401"/>
      <c r="AK64" s="401"/>
      <c r="AL64" s="401"/>
      <c r="AM64" s="401"/>
      <c r="AN64" s="402"/>
    </row>
    <row r="65" spans="1:42" s="144" customFormat="1" ht="18.75" customHeight="1">
      <c r="B65" s="346"/>
      <c r="C65" s="150" t="s">
        <v>21</v>
      </c>
      <c r="D65" s="108" t="s">
        <v>244</v>
      </c>
      <c r="E65" s="111" t="s">
        <v>344</v>
      </c>
      <c r="F65" s="103" t="s">
        <v>16</v>
      </c>
      <c r="G65" s="112" t="s">
        <v>344</v>
      </c>
      <c r="H65" s="113" t="s">
        <v>243</v>
      </c>
      <c r="J65" s="346"/>
      <c r="K65" s="150" t="s">
        <v>21</v>
      </c>
      <c r="L65" s="110" t="s">
        <v>216</v>
      </c>
      <c r="M65" s="111" t="s">
        <v>336</v>
      </c>
      <c r="N65" s="103" t="s">
        <v>28</v>
      </c>
      <c r="O65" s="112" t="s">
        <v>335</v>
      </c>
      <c r="P65" s="113" t="s">
        <v>215</v>
      </c>
      <c r="R65" s="346"/>
      <c r="S65" s="150" t="s">
        <v>21</v>
      </c>
      <c r="T65" s="110" t="s">
        <v>214</v>
      </c>
      <c r="U65" s="111" t="s">
        <v>344</v>
      </c>
      <c r="V65" s="103" t="s">
        <v>16</v>
      </c>
      <c r="W65" s="112" t="s">
        <v>344</v>
      </c>
      <c r="X65" s="113" t="s">
        <v>213</v>
      </c>
      <c r="Z65" s="346"/>
      <c r="AA65" s="150" t="s">
        <v>21</v>
      </c>
      <c r="AB65" s="110" t="s">
        <v>328</v>
      </c>
      <c r="AC65" s="128" t="s">
        <v>333</v>
      </c>
      <c r="AD65" s="103"/>
      <c r="AE65" s="112" t="s">
        <v>335</v>
      </c>
      <c r="AF65" s="113" t="s">
        <v>242</v>
      </c>
      <c r="AH65" s="394" t="s">
        <v>302</v>
      </c>
      <c r="AI65" s="395"/>
      <c r="AJ65" s="395"/>
      <c r="AK65" s="395"/>
      <c r="AL65" s="395"/>
      <c r="AM65" s="395"/>
      <c r="AN65" s="396"/>
    </row>
    <row r="66" spans="1:42" s="144" customFormat="1" ht="18.75" customHeight="1">
      <c r="B66" s="346"/>
      <c r="C66" s="150" t="s">
        <v>23</v>
      </c>
      <c r="D66" s="108" t="s">
        <v>241</v>
      </c>
      <c r="E66" s="111" t="s">
        <v>335</v>
      </c>
      <c r="F66" s="103" t="s">
        <v>67</v>
      </c>
      <c r="G66" s="112" t="s">
        <v>336</v>
      </c>
      <c r="H66" s="109" t="s">
        <v>240</v>
      </c>
      <c r="J66" s="346"/>
      <c r="K66" s="150" t="s">
        <v>23</v>
      </c>
      <c r="L66" s="108" t="s">
        <v>212</v>
      </c>
      <c r="M66" s="111" t="s">
        <v>336</v>
      </c>
      <c r="N66" s="103" t="s">
        <v>25</v>
      </c>
      <c r="O66" s="112" t="s">
        <v>335</v>
      </c>
      <c r="P66" s="109" t="s">
        <v>211</v>
      </c>
      <c r="R66" s="346"/>
      <c r="S66" s="150" t="s">
        <v>23</v>
      </c>
      <c r="T66" s="108" t="s">
        <v>210</v>
      </c>
      <c r="U66" s="111" t="s">
        <v>336</v>
      </c>
      <c r="V66" s="103" t="s">
        <v>85</v>
      </c>
      <c r="W66" s="205" t="s">
        <v>335</v>
      </c>
      <c r="X66" s="109" t="s">
        <v>209</v>
      </c>
      <c r="Z66" s="346"/>
      <c r="AA66" s="150" t="s">
        <v>23</v>
      </c>
      <c r="AB66" s="108" t="s">
        <v>239</v>
      </c>
      <c r="AC66" s="111" t="s">
        <v>336</v>
      </c>
      <c r="AD66" s="103"/>
      <c r="AE66" s="112" t="s">
        <v>335</v>
      </c>
      <c r="AF66" s="109" t="s">
        <v>238</v>
      </c>
      <c r="AH66" s="359" t="s">
        <v>408</v>
      </c>
      <c r="AI66" s="360"/>
      <c r="AJ66" s="360"/>
      <c r="AK66" s="360"/>
      <c r="AL66" s="360"/>
      <c r="AM66" s="360"/>
      <c r="AN66" s="361"/>
    </row>
    <row r="67" spans="1:42" s="144" customFormat="1" ht="18.75" customHeight="1">
      <c r="B67" s="346"/>
      <c r="C67" s="155" t="s">
        <v>27</v>
      </c>
      <c r="D67" s="115" t="s">
        <v>237</v>
      </c>
      <c r="E67" s="156" t="s">
        <v>344</v>
      </c>
      <c r="F67" s="157" t="s">
        <v>16</v>
      </c>
      <c r="G67" s="116" t="s">
        <v>344</v>
      </c>
      <c r="H67" s="113" t="s">
        <v>236</v>
      </c>
      <c r="J67" s="346"/>
      <c r="K67" s="155" t="s">
        <v>27</v>
      </c>
      <c r="L67" s="115" t="s">
        <v>208</v>
      </c>
      <c r="M67" s="156" t="s">
        <v>336</v>
      </c>
      <c r="N67" s="157" t="s">
        <v>200</v>
      </c>
      <c r="O67" s="116" t="s">
        <v>335</v>
      </c>
      <c r="P67" s="113" t="s">
        <v>207</v>
      </c>
      <c r="R67" s="346"/>
      <c r="S67" s="155" t="s">
        <v>27</v>
      </c>
      <c r="T67" s="115" t="s">
        <v>206</v>
      </c>
      <c r="U67" s="156" t="s">
        <v>336</v>
      </c>
      <c r="V67" s="157" t="s">
        <v>34</v>
      </c>
      <c r="W67" s="116" t="s">
        <v>335</v>
      </c>
      <c r="X67" s="113" t="s">
        <v>204</v>
      </c>
      <c r="Z67" s="346"/>
      <c r="AA67" s="155" t="s">
        <v>27</v>
      </c>
      <c r="AB67" s="115" t="s">
        <v>235</v>
      </c>
      <c r="AC67" s="156" t="s">
        <v>335</v>
      </c>
      <c r="AD67" s="157"/>
      <c r="AE67" s="116" t="s">
        <v>336</v>
      </c>
      <c r="AF67" s="113" t="s">
        <v>234</v>
      </c>
      <c r="AH67" s="359"/>
      <c r="AI67" s="360"/>
      <c r="AJ67" s="360"/>
      <c r="AK67" s="360"/>
      <c r="AL67" s="360"/>
      <c r="AM67" s="360"/>
      <c r="AN67" s="361"/>
    </row>
    <row r="68" spans="1:42" s="144" customFormat="1" ht="18.75" customHeight="1">
      <c r="B68" s="346"/>
      <c r="C68" s="146" t="s">
        <v>138</v>
      </c>
      <c r="D68" s="117"/>
      <c r="E68" s="102"/>
      <c r="F68" s="107" t="str">
        <f t="shared" ref="F68" si="12">IF(E68="","",IF(E68=$AH$56,"引き分け",IF(E68=$AH$53,"技有",IF(E68=$AH$54,"僅差",IF(E68=$AP$56,"GS技有",IF(E68=$AP$57,"GS僅差",""))))))</f>
        <v/>
      </c>
      <c r="G68" s="104" t="str">
        <f t="shared" ref="G68" si="13">IF(E68="","",IF(E68=$AH$56,$AH$56,IF(E68=$AH$52,$AH$55,IF(E68=$AH$53,$AH$55,IF(E68=$AH$54,$AH$55,IF(E68=$AP$56,$AH$55,IF(E68=$AP$55,$AH$55,IF(E68=$AP$57,$AH$55,IF(E68=$AP$58,$AH$55,"")))))))))</f>
        <v/>
      </c>
      <c r="H68" s="118"/>
      <c r="J68" s="346"/>
      <c r="K68" s="146" t="s">
        <v>138</v>
      </c>
      <c r="L68" s="117"/>
      <c r="M68" s="102"/>
      <c r="N68" s="107"/>
      <c r="O68" s="104" t="str">
        <f t="shared" ref="O68" si="14">IF(M68="","",IF(M68=$AH$56,$AH$56,IF(M68=$AH$52,$AH$55,IF(M68=$AH$53,$AH$55,IF(M68=$AH$54,$AH$55,IF(M68=$AP$56,$AH$55,IF(M68=$AP$55,$AH$55,IF(M68=$AP$57,$AH$55,IF(M68=$AP$58,$AH$55,"")))))))))</f>
        <v/>
      </c>
      <c r="P68" s="118"/>
      <c r="R68" s="346"/>
      <c r="S68" s="146" t="s">
        <v>138</v>
      </c>
      <c r="T68" s="117"/>
      <c r="U68" s="102"/>
      <c r="V68" s="107" t="str">
        <f t="shared" ref="V68" si="15">IF(U68="","",IF(U68=$AH$56,"引き分け",IF(U68=$AH$53,"技有",IF(U68=$AH$54,"僅差",IF(U68=$AP$56,"GS技有",IF(U68=$AP$57,"GS僅差",""))))))</f>
        <v/>
      </c>
      <c r="W68" s="104" t="str">
        <f t="shared" ref="W68" si="16">IF(U68="","",IF(U68=$AH$56,$AH$56,IF(U68=$AH$52,$AH$55,IF(U68=$AH$53,$AH$55,IF(U68=$AH$54,$AH$55,IF(U68=$AP$56,$AH$55,IF(U68=$AP$55,$AH$55,IF(U68=$AP$57,$AH$55,IF(U68=$AP$58,$AH$55,"")))))))))</f>
        <v/>
      </c>
      <c r="X68" s="118"/>
      <c r="Z68" s="346"/>
      <c r="AA68" s="146" t="s">
        <v>138</v>
      </c>
      <c r="AB68" s="117"/>
      <c r="AC68" s="102"/>
      <c r="AD68" s="107" t="str">
        <f t="shared" ref="AD68" si="17">IF(AC68="","",IF(AC68=$AH$56,"引き分け",IF(AC68=$AH$53,"技有",IF(AC68=$AH$54,"僅差",IF(AC68=$AP$56,"GS技有",IF(AC68=$AP$57,"GS僅差",""))))))</f>
        <v/>
      </c>
      <c r="AE68" s="104" t="str">
        <f t="shared" ref="AE68" si="18">IF(AC68="","",IF(AC68=$AH$56,$AH$56,IF(AC68=$AH$52,$AH$55,IF(AC68=$AH$53,$AH$55,IF(AC68=$AH$54,$AH$55,IF(AC68=$AP$56,$AH$55,IF(AC68=$AP$55,$AH$55,IF(AC68=$AP$57,$AH$55,IF(AC68=$AP$58,$AH$55,"")))))))))</f>
        <v/>
      </c>
      <c r="AF68" s="118"/>
      <c r="AH68" s="362" t="s">
        <v>155</v>
      </c>
      <c r="AI68" s="363"/>
      <c r="AJ68" s="363"/>
      <c r="AK68" s="363"/>
      <c r="AL68" s="363"/>
      <c r="AM68" s="363"/>
      <c r="AN68" s="364"/>
      <c r="AP68" s="143"/>
    </row>
    <row r="69" spans="1:42" s="144" customFormat="1" ht="18.75" customHeight="1" thickBot="1">
      <c r="B69" s="347"/>
      <c r="C69" s="163" t="s">
        <v>30</v>
      </c>
      <c r="D69" s="121"/>
      <c r="E69" s="122">
        <f>COUNTIF(E63:E67,$AH$52)+COUNTIF(E63:E67,$AH$53)+COUNTIF(E63:E67,#REF!)+COUNTIF(E63:E67,$AH$54)</f>
        <v>0</v>
      </c>
      <c r="F69" s="123"/>
      <c r="G69" s="124">
        <f>COUNTIF(G63:G67,$AH$52)+COUNTIF(G63:G67,$AH$53)+COUNTIF(G63:G67,#REF!)+COUNTIF(G63:G67,$AH$54)</f>
        <v>2</v>
      </c>
      <c r="H69" s="125"/>
      <c r="J69" s="347"/>
      <c r="K69" s="163" t="s">
        <v>30</v>
      </c>
      <c r="L69" s="121"/>
      <c r="M69" s="122">
        <f>COUNTIF(M63:M67,$AH$52)+COUNTIF(M63:M67,$AH$53)+COUNTIF(M63:M67,#REF!)+COUNTIF(M63:M67,$AH$54)</f>
        <v>5</v>
      </c>
      <c r="N69" s="123"/>
      <c r="O69" s="124">
        <f>COUNTIF(O63:O67,$AH$52)+COUNTIF(O63:O67,$AH$53)+COUNTIF(O63:O67,#REF!)+COUNTIF(O63:O67,$AH$54)</f>
        <v>0</v>
      </c>
      <c r="P69" s="125"/>
      <c r="R69" s="347"/>
      <c r="S69" s="163" t="s">
        <v>30</v>
      </c>
      <c r="T69" s="121"/>
      <c r="U69" s="122">
        <f>COUNTIF(U63:U67,$AH$52)+COUNTIF(U63:U67,$AH$53)+COUNTIF(U63:U67,#REF!)+COUNTIF(U63:U67,$AH$54)</f>
        <v>3</v>
      </c>
      <c r="V69" s="123"/>
      <c r="W69" s="124">
        <f>COUNTIF(W63:W67,$AH$52)+COUNTIF(W63:W67,$AH$53)+COUNTIF(W63:W67,#REF!)+COUNTIF(W63:W67,$AH$54)</f>
        <v>1</v>
      </c>
      <c r="X69" s="125"/>
      <c r="Z69" s="347"/>
      <c r="AA69" s="163" t="s">
        <v>30</v>
      </c>
      <c r="AB69" s="121"/>
      <c r="AC69" s="122">
        <f>COUNTIF(AC63:AC67,$AH$52)+COUNTIF(AC63:AC67,$AH$53)+COUNTIF(AC63:AC67,#REF!)+COUNTIF(AC63:AC67,$AH$54)</f>
        <v>3</v>
      </c>
      <c r="AD69" s="123"/>
      <c r="AE69" s="124">
        <f>COUNTIF(AE63:AE67,$AH$52)+COUNTIF(AE63:AE67,$AH$53)+COUNTIF(AE63:AE67,#REF!)+COUNTIF(AE63:AE67,$AH$54)</f>
        <v>1</v>
      </c>
      <c r="AF69" s="125"/>
      <c r="AH69" s="362"/>
      <c r="AI69" s="363"/>
      <c r="AJ69" s="363"/>
      <c r="AK69" s="363"/>
      <c r="AL69" s="363"/>
      <c r="AM69" s="363"/>
      <c r="AN69" s="364"/>
      <c r="AP69" s="143"/>
    </row>
    <row r="70" spans="1:42" s="143" customFormat="1" ht="5.25" customHeight="1" thickBot="1">
      <c r="E70" s="164"/>
      <c r="G70" s="164"/>
      <c r="M70" s="164"/>
      <c r="O70" s="164"/>
      <c r="U70" s="164"/>
      <c r="W70" s="164"/>
      <c r="AC70" s="164"/>
      <c r="AE70" s="164"/>
      <c r="AH70" s="394" t="s">
        <v>304</v>
      </c>
      <c r="AI70" s="395"/>
      <c r="AJ70" s="395"/>
      <c r="AK70" s="395"/>
      <c r="AL70" s="395"/>
      <c r="AM70" s="395"/>
      <c r="AN70" s="396"/>
    </row>
    <row r="71" spans="1:42" s="143" customFormat="1" ht="18.75" customHeight="1">
      <c r="A71" s="225"/>
      <c r="B71" s="379" t="s">
        <v>311</v>
      </c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1"/>
      <c r="Q71" s="225"/>
      <c r="R71" s="379" t="s">
        <v>312</v>
      </c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380"/>
      <c r="AF71" s="381"/>
      <c r="AH71" s="394"/>
      <c r="AI71" s="395"/>
      <c r="AJ71" s="395"/>
      <c r="AK71" s="395"/>
      <c r="AL71" s="395"/>
      <c r="AM71" s="395"/>
      <c r="AN71" s="396"/>
    </row>
    <row r="72" spans="1:42" s="143" customFormat="1" ht="18.75" customHeight="1">
      <c r="A72" s="224"/>
      <c r="B72" s="382" t="s">
        <v>394</v>
      </c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4"/>
      <c r="Q72" s="224"/>
      <c r="R72" s="382" t="s">
        <v>392</v>
      </c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4"/>
      <c r="AG72" s="193"/>
      <c r="AH72" s="388" t="s">
        <v>201</v>
      </c>
      <c r="AI72" s="389"/>
      <c r="AJ72" s="389"/>
      <c r="AK72" s="389"/>
      <c r="AL72" s="389"/>
      <c r="AM72" s="389"/>
      <c r="AN72" s="390"/>
      <c r="AP72" s="194"/>
    </row>
    <row r="73" spans="1:42" s="143" customFormat="1" ht="18.75" customHeight="1" thickBot="1">
      <c r="A73" s="224"/>
      <c r="B73" s="385" t="s">
        <v>395</v>
      </c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7"/>
      <c r="Q73" s="224"/>
      <c r="R73" s="385" t="s">
        <v>393</v>
      </c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7"/>
      <c r="AG73" s="193"/>
      <c r="AH73" s="391"/>
      <c r="AI73" s="392"/>
      <c r="AJ73" s="392"/>
      <c r="AK73" s="392"/>
      <c r="AL73" s="392"/>
      <c r="AM73" s="392"/>
      <c r="AN73" s="393"/>
      <c r="AP73" s="194"/>
    </row>
    <row r="74" spans="1:42" ht="18.75" customHeight="1" thickBot="1"/>
    <row r="75" spans="1:42" ht="18.75" customHeight="1">
      <c r="D75" s="137" t="s">
        <v>16</v>
      </c>
    </row>
    <row r="76" spans="1:42" ht="18.75" customHeight="1">
      <c r="D76" s="138" t="s">
        <v>136</v>
      </c>
    </row>
    <row r="77" spans="1:42" ht="18.75" customHeight="1">
      <c r="D77" s="139" t="s">
        <v>137</v>
      </c>
    </row>
    <row r="78" spans="1:42" ht="18.75" customHeight="1">
      <c r="D78" s="139" t="s">
        <v>156</v>
      </c>
    </row>
    <row r="79" spans="1:42" ht="18.75" customHeight="1">
      <c r="D79" s="139" t="s">
        <v>157</v>
      </c>
    </row>
    <row r="80" spans="1:42" ht="18.75" customHeight="1">
      <c r="D80" s="139" t="s">
        <v>158</v>
      </c>
    </row>
    <row r="81" spans="4:4" ht="18.75" customHeight="1">
      <c r="D81" s="140" t="s">
        <v>200</v>
      </c>
    </row>
    <row r="82" spans="4:4" ht="18.75" customHeight="1">
      <c r="D82" s="140" t="s">
        <v>55</v>
      </c>
    </row>
    <row r="83" spans="4:4" ht="18.75" customHeight="1">
      <c r="D83" s="139" t="s">
        <v>58</v>
      </c>
    </row>
    <row r="84" spans="4:4" ht="18.75" customHeight="1">
      <c r="D84" s="140" t="s">
        <v>61</v>
      </c>
    </row>
    <row r="85" spans="4:4" ht="18.75" customHeight="1">
      <c r="D85" s="139" t="s">
        <v>64</v>
      </c>
    </row>
    <row r="86" spans="4:4" ht="18.75" customHeight="1">
      <c r="D86" s="140" t="s">
        <v>67</v>
      </c>
    </row>
    <row r="87" spans="4:4" ht="18.75" customHeight="1">
      <c r="D87" s="139" t="s">
        <v>69</v>
      </c>
    </row>
    <row r="88" spans="4:4" ht="18.75" customHeight="1">
      <c r="D88" s="140" t="s">
        <v>71</v>
      </c>
    </row>
    <row r="89" spans="4:4" ht="18.75" customHeight="1">
      <c r="D89" s="139" t="s">
        <v>73</v>
      </c>
    </row>
    <row r="90" spans="4:4" ht="18.75" customHeight="1">
      <c r="D90" s="140" t="s">
        <v>34</v>
      </c>
    </row>
    <row r="91" spans="4:4" ht="18.75" customHeight="1">
      <c r="D91" s="139" t="s">
        <v>76</v>
      </c>
    </row>
    <row r="92" spans="4:4" ht="18.75" customHeight="1">
      <c r="D92" s="140" t="s">
        <v>24</v>
      </c>
    </row>
    <row r="93" spans="4:4" ht="18.75" customHeight="1">
      <c r="D93" s="139" t="s">
        <v>79</v>
      </c>
    </row>
    <row r="94" spans="4:4" ht="18.75" customHeight="1">
      <c r="D94" s="140" t="s">
        <v>81</v>
      </c>
    </row>
    <row r="95" spans="4:4" ht="18.75" customHeight="1">
      <c r="D95" s="139" t="s">
        <v>159</v>
      </c>
    </row>
    <row r="96" spans="4:4" ht="18.75" customHeight="1">
      <c r="D96" s="140" t="s">
        <v>18</v>
      </c>
    </row>
    <row r="97" spans="4:4" ht="18.75" customHeight="1">
      <c r="D97" s="139" t="s">
        <v>160</v>
      </c>
    </row>
    <row r="98" spans="4:4" ht="18.75" customHeight="1">
      <c r="D98" s="140" t="s">
        <v>28</v>
      </c>
    </row>
    <row r="99" spans="4:4" ht="18.75" customHeight="1">
      <c r="D99" s="139" t="s">
        <v>161</v>
      </c>
    </row>
    <row r="100" spans="4:4" ht="18.75" customHeight="1">
      <c r="D100" s="140" t="s">
        <v>14</v>
      </c>
    </row>
    <row r="101" spans="4:4" ht="18.75" customHeight="1">
      <c r="D101" s="139" t="s">
        <v>162</v>
      </c>
    </row>
    <row r="102" spans="4:4" ht="18.75" customHeight="1">
      <c r="D102" s="139" t="s">
        <v>85</v>
      </c>
    </row>
    <row r="103" spans="4:4" ht="18.75" customHeight="1">
      <c r="D103" s="139" t="s">
        <v>163</v>
      </c>
    </row>
    <row r="104" spans="4:4" ht="18.75" customHeight="1">
      <c r="D104" s="139" t="s">
        <v>87</v>
      </c>
    </row>
    <row r="105" spans="4:4" ht="18.75" customHeight="1">
      <c r="D105" s="139" t="s">
        <v>164</v>
      </c>
    </row>
    <row r="106" spans="4:4" ht="18.75" customHeight="1">
      <c r="D106" s="140" t="s">
        <v>37</v>
      </c>
    </row>
    <row r="107" spans="4:4" ht="18.75" customHeight="1">
      <c r="D107" s="139" t="s">
        <v>165</v>
      </c>
    </row>
    <row r="108" spans="4:4" ht="18.75" customHeight="1">
      <c r="D108" s="139" t="s">
        <v>90</v>
      </c>
    </row>
    <row r="109" spans="4:4" ht="18.75" customHeight="1">
      <c r="D109" s="139" t="s">
        <v>166</v>
      </c>
    </row>
    <row r="110" spans="4:4" ht="18.75" customHeight="1">
      <c r="D110" s="140" t="s">
        <v>92</v>
      </c>
    </row>
    <row r="111" spans="4:4" ht="18.75" customHeight="1">
      <c r="D111" s="139" t="s">
        <v>167</v>
      </c>
    </row>
    <row r="112" spans="4:4" ht="18.75" customHeight="1">
      <c r="D112" s="140" t="s">
        <v>94</v>
      </c>
    </row>
    <row r="113" spans="4:4" ht="18.75" customHeight="1">
      <c r="D113" s="139" t="s">
        <v>168</v>
      </c>
    </row>
    <row r="114" spans="4:4" ht="18.75" customHeight="1">
      <c r="D114" s="140" t="s">
        <v>96</v>
      </c>
    </row>
    <row r="115" spans="4:4" ht="18.75" customHeight="1">
      <c r="D115" s="139" t="s">
        <v>169</v>
      </c>
    </row>
    <row r="116" spans="4:4" ht="18.75" customHeight="1">
      <c r="D116" s="140" t="s">
        <v>98</v>
      </c>
    </row>
    <row r="117" spans="4:4" ht="18.75" customHeight="1">
      <c r="D117" s="139" t="s">
        <v>170</v>
      </c>
    </row>
    <row r="118" spans="4:4" ht="18.75" customHeight="1">
      <c r="D118" s="140" t="s">
        <v>100</v>
      </c>
    </row>
    <row r="119" spans="4:4" ht="18.75" customHeight="1">
      <c r="D119" s="139" t="s">
        <v>171</v>
      </c>
    </row>
    <row r="120" spans="4:4" ht="18.75" customHeight="1">
      <c r="D120" s="140" t="s">
        <v>19</v>
      </c>
    </row>
    <row r="121" spans="4:4" ht="18.75" customHeight="1">
      <c r="D121" s="139" t="s">
        <v>172</v>
      </c>
    </row>
    <row r="122" spans="4:4" ht="18.75" customHeight="1">
      <c r="D122" s="140" t="s">
        <v>103</v>
      </c>
    </row>
    <row r="123" spans="4:4" ht="18.75" customHeight="1">
      <c r="D123" s="139" t="s">
        <v>173</v>
      </c>
    </row>
    <row r="124" spans="4:4" ht="18.75" customHeight="1">
      <c r="D124" s="140" t="s">
        <v>105</v>
      </c>
    </row>
    <row r="125" spans="4:4" ht="18.75" customHeight="1">
      <c r="D125" s="139" t="s">
        <v>174</v>
      </c>
    </row>
    <row r="126" spans="4:4" ht="18.75" customHeight="1">
      <c r="D126" s="140" t="s">
        <v>106</v>
      </c>
    </row>
    <row r="127" spans="4:4" ht="18.75" customHeight="1">
      <c r="D127" s="139" t="s">
        <v>175</v>
      </c>
    </row>
    <row r="128" spans="4:4" ht="18.75" customHeight="1">
      <c r="D128" s="140" t="s">
        <v>108</v>
      </c>
    </row>
    <row r="129" spans="4:4" ht="18.75" customHeight="1">
      <c r="D129" s="139" t="s">
        <v>176</v>
      </c>
    </row>
    <row r="130" spans="4:4" ht="18.75" customHeight="1">
      <c r="D130" s="140" t="s">
        <v>15</v>
      </c>
    </row>
    <row r="131" spans="4:4" ht="18.75" customHeight="1">
      <c r="D131" s="139" t="s">
        <v>177</v>
      </c>
    </row>
    <row r="132" spans="4:4" ht="18.75" customHeight="1">
      <c r="D132" s="140" t="s">
        <v>109</v>
      </c>
    </row>
    <row r="133" spans="4:4" ht="18.75" customHeight="1">
      <c r="D133" s="139" t="s">
        <v>178</v>
      </c>
    </row>
    <row r="134" spans="4:4" ht="18.75" customHeight="1">
      <c r="D134" s="140" t="s">
        <v>110</v>
      </c>
    </row>
    <row r="135" spans="4:4" ht="18.75" customHeight="1">
      <c r="D135" s="139" t="s">
        <v>179</v>
      </c>
    </row>
    <row r="136" spans="4:4" ht="18.75" customHeight="1">
      <c r="D136" s="140" t="s">
        <v>111</v>
      </c>
    </row>
    <row r="137" spans="4:4" ht="18.75" customHeight="1">
      <c r="D137" s="139" t="s">
        <v>180</v>
      </c>
    </row>
    <row r="138" spans="4:4" ht="18.75" customHeight="1">
      <c r="D138" s="140" t="s">
        <v>112</v>
      </c>
    </row>
    <row r="139" spans="4:4" ht="18.75" customHeight="1">
      <c r="D139" s="139" t="s">
        <v>181</v>
      </c>
    </row>
    <row r="140" spans="4:4" ht="18.75" customHeight="1">
      <c r="D140" s="140" t="s">
        <v>113</v>
      </c>
    </row>
    <row r="141" spans="4:4" ht="18.75" customHeight="1">
      <c r="D141" s="139" t="s">
        <v>182</v>
      </c>
    </row>
    <row r="142" spans="4:4" ht="18.75" customHeight="1">
      <c r="D142" s="140" t="s">
        <v>114</v>
      </c>
    </row>
    <row r="143" spans="4:4" ht="18.75" customHeight="1">
      <c r="D143" s="139" t="s">
        <v>183</v>
      </c>
    </row>
    <row r="144" spans="4:4" ht="18.75" customHeight="1">
      <c r="D144" s="140" t="s">
        <v>115</v>
      </c>
    </row>
    <row r="145" spans="4:4" ht="18.75" customHeight="1">
      <c r="D145" s="139" t="s">
        <v>184</v>
      </c>
    </row>
    <row r="146" spans="4:4" ht="18.75" customHeight="1">
      <c r="D146" s="140" t="s">
        <v>116</v>
      </c>
    </row>
    <row r="147" spans="4:4" ht="18.75" customHeight="1">
      <c r="D147" s="139" t="s">
        <v>185</v>
      </c>
    </row>
    <row r="148" spans="4:4" ht="18.75" customHeight="1">
      <c r="D148" s="140" t="s">
        <v>117</v>
      </c>
    </row>
    <row r="149" spans="4:4" ht="18.75" customHeight="1">
      <c r="D149" s="139" t="s">
        <v>186</v>
      </c>
    </row>
    <row r="150" spans="4:4" ht="18.75" customHeight="1">
      <c r="D150" s="140" t="s">
        <v>118</v>
      </c>
    </row>
    <row r="151" spans="4:4" ht="18.75" customHeight="1">
      <c r="D151" s="139" t="s">
        <v>187</v>
      </c>
    </row>
    <row r="152" spans="4:4" ht="18.75" customHeight="1">
      <c r="D152" s="140" t="s">
        <v>119</v>
      </c>
    </row>
    <row r="153" spans="4:4" ht="18.75" customHeight="1">
      <c r="D153" s="139" t="s">
        <v>188</v>
      </c>
    </row>
    <row r="154" spans="4:4" ht="18.75" customHeight="1">
      <c r="D154" s="140" t="s">
        <v>120</v>
      </c>
    </row>
    <row r="155" spans="4:4" ht="18.75" customHeight="1">
      <c r="D155" s="139" t="s">
        <v>189</v>
      </c>
    </row>
    <row r="156" spans="4:4" ht="18.75" customHeight="1">
      <c r="D156" s="140" t="s">
        <v>121</v>
      </c>
    </row>
    <row r="157" spans="4:4" ht="18.75" customHeight="1">
      <c r="D157" s="139" t="s">
        <v>190</v>
      </c>
    </row>
    <row r="158" spans="4:4" ht="18.75" customHeight="1">
      <c r="D158" s="140" t="s">
        <v>122</v>
      </c>
    </row>
    <row r="159" spans="4:4" ht="18.75" customHeight="1">
      <c r="D159" s="139" t="s">
        <v>191</v>
      </c>
    </row>
    <row r="160" spans="4:4" ht="18.75" customHeight="1">
      <c r="D160" s="140" t="s">
        <v>123</v>
      </c>
    </row>
    <row r="161" spans="4:4" ht="18.75" customHeight="1">
      <c r="D161" s="139" t="s">
        <v>192</v>
      </c>
    </row>
    <row r="162" spans="4:4" ht="18.75" customHeight="1">
      <c r="D162" s="140" t="s">
        <v>124</v>
      </c>
    </row>
    <row r="163" spans="4:4" ht="18.75" customHeight="1">
      <c r="D163" s="139" t="s">
        <v>193</v>
      </c>
    </row>
    <row r="164" spans="4:4" ht="18.75" customHeight="1">
      <c r="D164" s="140" t="s">
        <v>125</v>
      </c>
    </row>
    <row r="165" spans="4:4" ht="18.75" customHeight="1">
      <c r="D165" s="139" t="s">
        <v>194</v>
      </c>
    </row>
    <row r="166" spans="4:4" ht="18.75" customHeight="1">
      <c r="D166" s="140" t="s">
        <v>126</v>
      </c>
    </row>
    <row r="167" spans="4:4" ht="18.75" customHeight="1">
      <c r="D167" s="139" t="s">
        <v>195</v>
      </c>
    </row>
    <row r="168" spans="4:4" ht="18.75" customHeight="1">
      <c r="D168" s="140" t="s">
        <v>127</v>
      </c>
    </row>
    <row r="169" spans="4:4" ht="18.75" customHeight="1">
      <c r="D169" s="139" t="s">
        <v>196</v>
      </c>
    </row>
    <row r="170" spans="4:4" ht="18.75" customHeight="1">
      <c r="D170" s="140" t="s">
        <v>128</v>
      </c>
    </row>
    <row r="171" spans="4:4" ht="18.75" customHeight="1">
      <c r="D171" s="139" t="s">
        <v>197</v>
      </c>
    </row>
    <row r="172" spans="4:4" ht="18.75" customHeight="1">
      <c r="D172" s="140" t="s">
        <v>129</v>
      </c>
    </row>
    <row r="173" spans="4:4" ht="18.75" customHeight="1">
      <c r="D173" s="139" t="s">
        <v>198</v>
      </c>
    </row>
    <row r="174" spans="4:4" ht="18.75" customHeight="1">
      <c r="D174" s="140" t="s">
        <v>130</v>
      </c>
    </row>
    <row r="175" spans="4:4" ht="18.75" customHeight="1">
      <c r="D175" s="139" t="s">
        <v>199</v>
      </c>
    </row>
    <row r="176" spans="4:4" ht="18.75" customHeight="1">
      <c r="D176" s="139">
        <v>1</v>
      </c>
    </row>
    <row r="177" spans="4:4" ht="18.75" customHeight="1">
      <c r="D177" s="139">
        <v>2</v>
      </c>
    </row>
    <row r="178" spans="4:4" ht="18.75" customHeight="1">
      <c r="D178" s="139">
        <v>3</v>
      </c>
    </row>
    <row r="179" spans="4:4" ht="18.75" customHeight="1">
      <c r="D179" s="139">
        <v>4</v>
      </c>
    </row>
    <row r="180" spans="4:4" ht="18.75" customHeight="1">
      <c r="D180" s="139">
        <v>5</v>
      </c>
    </row>
    <row r="181" spans="4:4" ht="18.75" customHeight="1">
      <c r="D181" s="139">
        <v>6</v>
      </c>
    </row>
    <row r="182" spans="4:4" ht="18.75" customHeight="1">
      <c r="D182" s="139">
        <v>7</v>
      </c>
    </row>
    <row r="183" spans="4:4" ht="18.75" customHeight="1">
      <c r="D183" s="139">
        <v>8</v>
      </c>
    </row>
    <row r="184" spans="4:4" ht="18.75" customHeight="1">
      <c r="D184" s="139">
        <v>9</v>
      </c>
    </row>
    <row r="185" spans="4:4" ht="18.75" customHeight="1">
      <c r="D185" s="140">
        <v>10</v>
      </c>
    </row>
    <row r="186" spans="4:4" ht="18.75" customHeight="1">
      <c r="D186" s="140">
        <v>11</v>
      </c>
    </row>
    <row r="187" spans="4:4" ht="18.75" customHeight="1">
      <c r="D187" s="139">
        <v>12</v>
      </c>
    </row>
    <row r="188" spans="4:4" ht="18.75" customHeight="1">
      <c r="D188" s="139">
        <v>13</v>
      </c>
    </row>
    <row r="189" spans="4:4" ht="18.75" customHeight="1">
      <c r="D189" s="139">
        <v>14</v>
      </c>
    </row>
    <row r="190" spans="4:4" ht="18.75" customHeight="1">
      <c r="D190" s="139" t="s">
        <v>25</v>
      </c>
    </row>
    <row r="191" spans="4:4" ht="18.75" customHeight="1">
      <c r="D191" s="139" t="s">
        <v>134</v>
      </c>
    </row>
    <row r="192" spans="4:4" ht="18.75" customHeight="1" thickBot="1">
      <c r="D192" s="141"/>
    </row>
  </sheetData>
  <sheetProtection selectLockedCells="1"/>
  <mergeCells count="118">
    <mergeCell ref="B35:P35"/>
    <mergeCell ref="B36:P36"/>
    <mergeCell ref="B37:P37"/>
    <mergeCell ref="R35:AF35"/>
    <mergeCell ref="R36:AF36"/>
    <mergeCell ref="R37:AF37"/>
    <mergeCell ref="B39:E39"/>
    <mergeCell ref="B40:H40"/>
    <mergeCell ref="J40:P40"/>
    <mergeCell ref="R40:X40"/>
    <mergeCell ref="AA40:AF40"/>
    <mergeCell ref="B71:P71"/>
    <mergeCell ref="R71:AF71"/>
    <mergeCell ref="B72:P72"/>
    <mergeCell ref="R72:AF72"/>
    <mergeCell ref="B73:P73"/>
    <mergeCell ref="AH72:AN73"/>
    <mergeCell ref="R73:AF73"/>
    <mergeCell ref="B41:B49"/>
    <mergeCell ref="J41:J49"/>
    <mergeCell ref="AH70:AN71"/>
    <mergeCell ref="G62:H62"/>
    <mergeCell ref="L62:M62"/>
    <mergeCell ref="O62:P62"/>
    <mergeCell ref="T62:U62"/>
    <mergeCell ref="W62:X62"/>
    <mergeCell ref="AB62:AC62"/>
    <mergeCell ref="B61:B69"/>
    <mergeCell ref="J61:J69"/>
    <mergeCell ref="R61:R69"/>
    <mergeCell ref="Z61:Z69"/>
    <mergeCell ref="AH61:AN64"/>
    <mergeCell ref="D62:E62"/>
    <mergeCell ref="AE62:AF62"/>
    <mergeCell ref="AH65:AN65"/>
    <mergeCell ref="AH66:AN67"/>
    <mergeCell ref="AH68:AN69"/>
    <mergeCell ref="W52:X52"/>
    <mergeCell ref="AB52:AC52"/>
    <mergeCell ref="AE52:AF52"/>
    <mergeCell ref="AI52:AN52"/>
    <mergeCell ref="AI53:AN53"/>
    <mergeCell ref="AI54:AN54"/>
    <mergeCell ref="B51:B59"/>
    <mergeCell ref="J51:J59"/>
    <mergeCell ref="R51:R59"/>
    <mergeCell ref="Z51:Z59"/>
    <mergeCell ref="AI51:AN51"/>
    <mergeCell ref="D52:E52"/>
    <mergeCell ref="G52:H52"/>
    <mergeCell ref="L52:M52"/>
    <mergeCell ref="O52:P52"/>
    <mergeCell ref="T52:U52"/>
    <mergeCell ref="AI55:AN55"/>
    <mergeCell ref="AI56:AJ56"/>
    <mergeCell ref="AK56:AN56"/>
    <mergeCell ref="AH57:AN57"/>
    <mergeCell ref="B25:B33"/>
    <mergeCell ref="J25:J33"/>
    <mergeCell ref="R25:R33"/>
    <mergeCell ref="Z25:Z33"/>
    <mergeCell ref="AH25:AH33"/>
    <mergeCell ref="D42:E42"/>
    <mergeCell ref="G42:H42"/>
    <mergeCell ref="L42:M42"/>
    <mergeCell ref="O42:P42"/>
    <mergeCell ref="T42:U42"/>
    <mergeCell ref="W42:X42"/>
    <mergeCell ref="R41:R49"/>
    <mergeCell ref="Z41:Z49"/>
    <mergeCell ref="AH41:AH49"/>
    <mergeCell ref="D26:E26"/>
    <mergeCell ref="G26:H26"/>
    <mergeCell ref="L26:M26"/>
    <mergeCell ref="O26:P26"/>
    <mergeCell ref="T26:U26"/>
    <mergeCell ref="W26:X26"/>
    <mergeCell ref="AB26:AC26"/>
    <mergeCell ref="AE26:AF26"/>
    <mergeCell ref="AB42:AC42"/>
    <mergeCell ref="AE42:AF42"/>
    <mergeCell ref="L16:M16"/>
    <mergeCell ref="O16:P16"/>
    <mergeCell ref="T16:U16"/>
    <mergeCell ref="W16:X16"/>
    <mergeCell ref="AB16:AC16"/>
    <mergeCell ref="AE16:AF16"/>
    <mergeCell ref="AM6:AN6"/>
    <mergeCell ref="B15:B23"/>
    <mergeCell ref="J15:J23"/>
    <mergeCell ref="R15:R23"/>
    <mergeCell ref="Z15:Z23"/>
    <mergeCell ref="AH15:AH23"/>
    <mergeCell ref="D16:E16"/>
    <mergeCell ref="G16:H16"/>
    <mergeCell ref="B5:B13"/>
    <mergeCell ref="D6:E6"/>
    <mergeCell ref="G6:H6"/>
    <mergeCell ref="L6:M6"/>
    <mergeCell ref="O6:P6"/>
    <mergeCell ref="T6:U6"/>
    <mergeCell ref="W6:X6"/>
    <mergeCell ref="AB6:AC6"/>
    <mergeCell ref="AE6:AF6"/>
    <mergeCell ref="AJ6:AK6"/>
    <mergeCell ref="J5:J13"/>
    <mergeCell ref="R5:R13"/>
    <mergeCell ref="Z5:Z13"/>
    <mergeCell ref="AH5:AH13"/>
    <mergeCell ref="A1:D2"/>
    <mergeCell ref="E1:T2"/>
    <mergeCell ref="U1:AJ2"/>
    <mergeCell ref="AK1:AN2"/>
    <mergeCell ref="B4:H4"/>
    <mergeCell ref="J4:P4"/>
    <mergeCell ref="R4:X4"/>
    <mergeCell ref="AA4:AF4"/>
    <mergeCell ref="B3:E3"/>
  </mergeCells>
  <phoneticPr fontId="4"/>
  <dataValidations count="4">
    <dataValidation type="list" errorStyle="information" allowBlank="1" showInputMessage="1" showErrorMessage="1" errorTitle="おっと！" error="そんなのもあったんだね！(・∀・)//" sqref="O7:O12 M7:M12 O17:O22 G7:G12 AC27:AC32 O27:O32 E7:E12 AE43:AE48 O43:O48 AC53:AC58 M53:M58 W7:W12 U7:U12 E17:E22 AC43:AC48 O53:O58 W27:W32 U27:U32 W17:W22 G27:G32 E63:E68 E27:E32 U43:U48 G43:G48 E43:E48 M27:M32 G53:G58 U53:U58 O63:O68 E53:E58 M63:M68 W63:W68 G17:G22 AC63:AC68 M43:M48 AE7:AE12 AC7:AC12 U17:U22 AE63:AE68 AE27:AE32 G63:G68 W43:W48 M17:M22 AE53:AE58 W53:W58 U63:U68 AE17:AE22 AC17:AC22" xr:uid="{00000000-0002-0000-0200-000000000000}">
      <formula1>$AP$51:$AP$58</formula1>
    </dataValidation>
    <dataValidation type="list" errorStyle="information" allowBlank="1" showInputMessage="1" showErrorMessage="1" errorTitle="おっと！" error="そんなのもあったんだね！(・∀・)//" sqref="AM17:AM22 AM27:AM32 AK17:AK22 AK27:AK32 AM43:AM48 AK7:AK12 AK43:AK48 AM7:AM12" xr:uid="{00000000-0002-0000-0200-000001000000}">
      <formula1>$AH$52:$AH$56</formula1>
    </dataValidation>
    <dataValidation type="list" errorStyle="information" allowBlank="1" showInputMessage="1" showErrorMessage="1" errorTitle="おっとっと！" error="そんな技もあったのか～！(・∀・)//~~" sqref="V7:V12 F7:F12 N7:N12 N17:N22 N27:N32 F27:F32 F43:F48 F53:F58 AD63:AD68 N43:N48 F63:F68 V27:V32 V43:V48 V53:V58 N53:N58 N63:N68 F17:F22 AD7:AD12 V63:V68 AD27:AD32 V17:V22 AD53:AD58 AD43:AD48 AD17:AD22" xr:uid="{00000000-0002-0000-0200-000002000000}">
      <formula1>$D$75:$D$192</formula1>
    </dataValidation>
    <dataValidation type="list" errorStyle="information" allowBlank="1" showInputMessage="1" showErrorMessage="1" errorTitle="おっとっと！" error="そんな技もあったのか～！(・∀・)//~~" sqref="AL46:AL48 AL17:AL22 AL7:AL12 AL27:AL32 AL43:AL44" xr:uid="{00000000-0002-0000-0200-000003000000}">
      <formula1>$D$75:$D$95</formula1>
    </dataValidation>
  </dataValidations>
  <pageMargins left="0" right="0" top="0.19685039370078741" bottom="0.19685039370078741" header="0" footer="0"/>
  <pageSetup paperSize="9" scale="43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258E6-220E-4EFF-98A1-DC95A7D26524}">
  <sheetPr>
    <tabColor rgb="FF7030A0"/>
  </sheetPr>
  <dimension ref="A1:AI103"/>
  <sheetViews>
    <sheetView showGridLines="0" view="pageBreakPreview" zoomScale="70" zoomScaleNormal="70" zoomScaleSheetLayoutView="70" workbookViewId="0">
      <selection activeCell="J25" sqref="J25"/>
    </sheetView>
  </sheetViews>
  <sheetFormatPr defaultColWidth="8.5" defaultRowHeight="18.75" customHeight="1"/>
  <cols>
    <col min="1" max="1" width="7.125" style="1" customWidth="1"/>
    <col min="2" max="2" width="9.75" style="1" customWidth="1"/>
    <col min="3" max="3" width="13.5" style="1" customWidth="1"/>
    <col min="4" max="4" width="4.25" style="4" customWidth="1"/>
    <col min="5" max="5" width="8.125" style="1" bestFit="1" customWidth="1"/>
    <col min="6" max="6" width="4.25" style="4" customWidth="1"/>
    <col min="7" max="7" width="13.5" style="1" customWidth="1"/>
    <col min="8" max="8" width="3.125" style="1" customWidth="1"/>
    <col min="9" max="9" width="9.75" style="1" customWidth="1"/>
    <col min="10" max="10" width="13.5" style="1" customWidth="1"/>
    <col min="11" max="11" width="4.25" style="4" customWidth="1"/>
    <col min="12" max="12" width="8.125" style="1" bestFit="1" customWidth="1"/>
    <col min="13" max="13" width="4.25" style="4" customWidth="1"/>
    <col min="14" max="14" width="13.5" style="1" customWidth="1"/>
    <col min="15" max="15" width="3.125" style="1" customWidth="1"/>
    <col min="16" max="16" width="9.875" style="1" customWidth="1"/>
    <col min="17" max="17" width="13.5" style="1" customWidth="1"/>
    <col min="18" max="18" width="4.25" style="4" customWidth="1"/>
    <col min="19" max="19" width="8.125" style="1" bestFit="1" customWidth="1"/>
    <col min="20" max="20" width="4.25" style="4" customWidth="1"/>
    <col min="21" max="21" width="11" style="1" customWidth="1"/>
    <col min="22" max="22" width="2.25" style="1" customWidth="1"/>
    <col min="23" max="23" width="6.875" style="1" customWidth="1"/>
    <col min="24" max="24" width="12.25" style="1" customWidth="1"/>
    <col min="25" max="25" width="4.25" style="4" customWidth="1"/>
    <col min="26" max="26" width="7.75" style="1" bestFit="1" customWidth="1"/>
    <col min="27" max="27" width="6.875" style="4" customWidth="1"/>
    <col min="28" max="28" width="11.25" style="1" customWidth="1"/>
    <col min="29" max="29" width="3.875" style="1" customWidth="1"/>
    <col min="30" max="16384" width="8.5" style="1"/>
  </cols>
  <sheetData>
    <row r="1" spans="1:35" ht="42" customHeight="1" thickBot="1">
      <c r="B1" s="417" t="s">
        <v>343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W1" s="406" t="s">
        <v>313</v>
      </c>
      <c r="X1" s="406"/>
      <c r="Y1" s="406"/>
      <c r="Z1" s="406"/>
      <c r="AA1" s="406"/>
      <c r="AB1" s="406"/>
    </row>
    <row r="2" spans="1:35" ht="42" customHeight="1" thickBot="1">
      <c r="B2" s="409" t="s">
        <v>317</v>
      </c>
      <c r="C2" s="410"/>
      <c r="D2" s="411"/>
      <c r="E2" s="230" t="s">
        <v>203</v>
      </c>
      <c r="F2" s="2"/>
      <c r="G2" s="2"/>
      <c r="I2" s="230"/>
      <c r="J2" s="280" t="s">
        <v>414</v>
      </c>
      <c r="K2" s="230"/>
      <c r="L2" s="230"/>
      <c r="M2" s="230"/>
      <c r="N2" s="230"/>
      <c r="O2" s="230"/>
      <c r="P2" s="230"/>
      <c r="W2" s="407" t="s">
        <v>1</v>
      </c>
      <c r="X2" s="407"/>
      <c r="Y2" s="407"/>
      <c r="Z2" s="407"/>
      <c r="AA2" s="407"/>
      <c r="AB2" s="407"/>
    </row>
    <row r="3" spans="1:35" ht="8.25" customHeight="1">
      <c r="H3" s="230"/>
      <c r="I3" s="230"/>
      <c r="J3" s="230"/>
      <c r="K3" s="230"/>
      <c r="L3" s="230"/>
      <c r="M3" s="230"/>
      <c r="N3" s="230"/>
      <c r="O3" s="230"/>
      <c r="P3" s="230"/>
    </row>
    <row r="4" spans="1:35" ht="25.5" customHeight="1" thickBot="1">
      <c r="A4" s="5"/>
      <c r="B4" s="208" t="s">
        <v>202</v>
      </c>
      <c r="C4" s="408"/>
      <c r="D4" s="408"/>
      <c r="E4" s="408"/>
      <c r="F4" s="408"/>
      <c r="G4" s="408"/>
      <c r="W4" s="207"/>
      <c r="X4" s="207"/>
      <c r="Y4" s="207"/>
      <c r="Z4" s="207"/>
      <c r="AA4" s="207"/>
      <c r="AB4" s="207"/>
      <c r="AC4" s="1">
        <v>0</v>
      </c>
    </row>
    <row r="5" spans="1:35" ht="25.5" customHeight="1">
      <c r="A5" s="413" t="s">
        <v>318</v>
      </c>
      <c r="B5" s="414" t="s">
        <v>6</v>
      </c>
      <c r="C5" s="415"/>
      <c r="D5" s="415"/>
      <c r="E5" s="415"/>
      <c r="F5" s="415"/>
      <c r="G5" s="416"/>
      <c r="W5" s="207"/>
      <c r="X5" s="207"/>
      <c r="Y5" s="207"/>
      <c r="Z5" s="207"/>
      <c r="AA5" s="207"/>
      <c r="AB5" s="207"/>
    </row>
    <row r="6" spans="1:35" ht="25.5" customHeight="1">
      <c r="A6" s="413"/>
      <c r="B6" s="15"/>
      <c r="C6" s="199" t="s">
        <v>9</v>
      </c>
      <c r="D6" s="10"/>
      <c r="E6" s="11"/>
      <c r="F6" s="12"/>
      <c r="G6" s="13" t="s">
        <v>10</v>
      </c>
      <c r="H6" s="14"/>
      <c r="O6" s="14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</row>
    <row r="7" spans="1:35" ht="30" customHeight="1">
      <c r="A7" s="413"/>
      <c r="B7" s="16" t="s">
        <v>316</v>
      </c>
      <c r="C7" s="17" t="s">
        <v>401</v>
      </c>
      <c r="D7" s="18"/>
      <c r="E7" s="19" t="s">
        <v>11</v>
      </c>
      <c r="F7" s="17"/>
      <c r="G7" s="20" t="s">
        <v>402</v>
      </c>
      <c r="H7" s="14"/>
      <c r="O7" s="14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</row>
    <row r="8" spans="1:35" ht="30" customHeight="1">
      <c r="A8" s="413"/>
      <c r="B8" s="21" t="s">
        <v>13</v>
      </c>
      <c r="C8" s="22" t="s">
        <v>267</v>
      </c>
      <c r="D8" s="23"/>
      <c r="E8" s="24"/>
      <c r="F8" s="25"/>
      <c r="G8" s="26" t="s">
        <v>285</v>
      </c>
      <c r="H8" s="14"/>
      <c r="O8" s="14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</row>
    <row r="9" spans="1:35" ht="30" customHeight="1">
      <c r="A9" s="413"/>
      <c r="B9" s="27" t="s">
        <v>17</v>
      </c>
      <c r="C9" s="28" t="s">
        <v>271</v>
      </c>
      <c r="D9" s="29"/>
      <c r="E9" s="30"/>
      <c r="F9" s="31"/>
      <c r="G9" s="32" t="s">
        <v>289</v>
      </c>
      <c r="H9" s="14"/>
      <c r="O9" s="14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</row>
    <row r="10" spans="1:35" ht="30" customHeight="1">
      <c r="A10" s="413"/>
      <c r="B10" s="27" t="s">
        <v>21</v>
      </c>
      <c r="C10" s="28" t="s">
        <v>274</v>
      </c>
      <c r="D10" s="209"/>
      <c r="E10" s="30"/>
      <c r="F10" s="31"/>
      <c r="G10" s="32" t="s">
        <v>293</v>
      </c>
      <c r="H10" s="14"/>
      <c r="O10" s="14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</row>
    <row r="11" spans="1:35" ht="30" customHeight="1">
      <c r="A11" s="413"/>
      <c r="B11" s="27" t="s">
        <v>23</v>
      </c>
      <c r="C11" s="28" t="s">
        <v>278</v>
      </c>
      <c r="D11" s="29"/>
      <c r="E11" s="30"/>
      <c r="F11" s="31"/>
      <c r="G11" s="32" t="s">
        <v>297</v>
      </c>
      <c r="H11" s="14"/>
      <c r="O11" s="14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I11" s="33"/>
    </row>
    <row r="12" spans="1:35" ht="30" customHeight="1">
      <c r="A12" s="413"/>
      <c r="B12" s="34" t="s">
        <v>27</v>
      </c>
      <c r="C12" s="35" t="s">
        <v>282</v>
      </c>
      <c r="D12" s="36"/>
      <c r="E12" s="37"/>
      <c r="F12" s="38"/>
      <c r="G12" s="32" t="s">
        <v>300</v>
      </c>
      <c r="H12" s="14"/>
      <c r="O12" s="14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I12" s="39"/>
    </row>
    <row r="13" spans="1:35" ht="30" customHeight="1">
      <c r="A13" s="413"/>
      <c r="B13" s="16" t="s">
        <v>29</v>
      </c>
      <c r="C13" s="40"/>
      <c r="D13" s="41"/>
      <c r="E13" s="42" t="str">
        <f>IF(D13="","",IF(D13=$AH$30,"引き分け",IF(D13=$AH$25,"優勢勝",IF(D13=$AH$26,"優勢勝",IF(D13=$AH$27,"優勢勝","")))))</f>
        <v/>
      </c>
      <c r="F13" s="43" t="str">
        <f t="shared" ref="F13" si="0">IF(D13="","",IF(D13=$AH$30,$AH$30,IF(D13=$AH$24,$AH$28,IF(D13=$AH$25,$AH$28,IF(D13=$AH$26,$AH$28,IF(D13=$AH$27,$AH$28,""))))))</f>
        <v/>
      </c>
      <c r="G13" s="44"/>
      <c r="H13" s="14"/>
      <c r="O13" s="14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</row>
    <row r="14" spans="1:35" ht="25.5" customHeight="1" thickBot="1">
      <c r="A14" s="413"/>
      <c r="B14" s="45" t="s">
        <v>30</v>
      </c>
      <c r="C14" s="418" t="s">
        <v>415</v>
      </c>
      <c r="D14" s="419"/>
      <c r="E14" s="299" t="s">
        <v>363</v>
      </c>
      <c r="F14" s="49"/>
      <c r="G14" s="50"/>
      <c r="H14" s="14"/>
      <c r="O14" s="14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</row>
    <row r="15" spans="1:35" ht="25.5" customHeight="1" thickBot="1">
      <c r="A15" s="227"/>
      <c r="B15" s="52"/>
      <c r="C15" s="53"/>
      <c r="D15" s="420"/>
      <c r="E15" s="420"/>
      <c r="F15" s="420"/>
      <c r="G15" s="53"/>
      <c r="H15" s="14"/>
      <c r="O15" s="14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</row>
    <row r="16" spans="1:35" ht="43.5" customHeight="1" thickBot="1">
      <c r="A16" s="227"/>
      <c r="B16" s="409" t="s">
        <v>315</v>
      </c>
      <c r="C16" s="410"/>
      <c r="D16" s="411"/>
      <c r="E16" s="230" t="s">
        <v>203</v>
      </c>
      <c r="F16" s="14"/>
      <c r="G16" s="14"/>
      <c r="I16" s="230"/>
      <c r="J16" s="280" t="s">
        <v>370</v>
      </c>
      <c r="K16" s="230"/>
      <c r="L16" s="230"/>
      <c r="M16" s="230"/>
      <c r="N16" s="230"/>
      <c r="O16" s="230"/>
      <c r="P16" s="230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</row>
    <row r="17" spans="1:34" ht="7.5" customHeight="1">
      <c r="B17" s="14"/>
      <c r="C17" s="14"/>
      <c r="D17" s="55"/>
      <c r="E17" s="14"/>
      <c r="F17" s="55"/>
      <c r="G17" s="14"/>
      <c r="H17" s="230"/>
      <c r="I17" s="230"/>
      <c r="J17" s="230"/>
      <c r="K17" s="230"/>
      <c r="L17" s="230"/>
      <c r="M17" s="230"/>
      <c r="N17" s="230"/>
      <c r="O17" s="230"/>
      <c r="P17" s="230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</row>
    <row r="18" spans="1:34" ht="25.5" customHeight="1" thickBot="1">
      <c r="A18" s="412" t="s">
        <v>319</v>
      </c>
      <c r="B18" s="208" t="s">
        <v>202</v>
      </c>
      <c r="C18" s="408"/>
      <c r="D18" s="408"/>
      <c r="E18" s="408"/>
      <c r="F18" s="408"/>
      <c r="G18" s="408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</row>
    <row r="19" spans="1:34" ht="25.5" customHeight="1">
      <c r="A19" s="412"/>
      <c r="B19" s="414" t="s">
        <v>338</v>
      </c>
      <c r="C19" s="415"/>
      <c r="D19" s="415"/>
      <c r="E19" s="415"/>
      <c r="F19" s="415"/>
      <c r="G19" s="416"/>
      <c r="H19" s="58"/>
      <c r="O19" s="14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</row>
    <row r="20" spans="1:34" ht="25.5" customHeight="1">
      <c r="A20" s="412"/>
      <c r="B20" s="9"/>
      <c r="C20" s="199" t="s">
        <v>9</v>
      </c>
      <c r="D20" s="10"/>
      <c r="E20" s="11"/>
      <c r="F20" s="12"/>
      <c r="G20" s="13" t="s">
        <v>10</v>
      </c>
      <c r="H20" s="14"/>
      <c r="O20" s="59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</row>
    <row r="21" spans="1:34" ht="30" customHeight="1">
      <c r="A21" s="412"/>
      <c r="B21" s="16" t="s">
        <v>316</v>
      </c>
      <c r="C21" s="60" t="s">
        <v>402</v>
      </c>
      <c r="D21" s="61"/>
      <c r="E21" s="19" t="s">
        <v>11</v>
      </c>
      <c r="F21" s="60"/>
      <c r="G21" s="62" t="s">
        <v>404</v>
      </c>
      <c r="H21" s="14"/>
      <c r="O21" s="14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</row>
    <row r="22" spans="1:34" ht="30" customHeight="1">
      <c r="A22" s="412"/>
      <c r="B22" s="21" t="s">
        <v>13</v>
      </c>
      <c r="C22" s="63" t="s">
        <v>250</v>
      </c>
      <c r="D22" s="64" t="s">
        <v>344</v>
      </c>
      <c r="E22" s="24" t="s">
        <v>16</v>
      </c>
      <c r="F22" s="65" t="s">
        <v>344</v>
      </c>
      <c r="G22" s="66" t="s">
        <v>252</v>
      </c>
      <c r="H22" s="14"/>
      <c r="O22" s="14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</row>
    <row r="23" spans="1:34" ht="30" customHeight="1">
      <c r="A23" s="412"/>
      <c r="B23" s="27" t="s">
        <v>17</v>
      </c>
      <c r="C23" s="68" t="s">
        <v>246</v>
      </c>
      <c r="D23" s="69" t="s">
        <v>335</v>
      </c>
      <c r="E23" s="30" t="s">
        <v>130</v>
      </c>
      <c r="F23" s="70" t="s">
        <v>336</v>
      </c>
      <c r="G23" s="71" t="s">
        <v>248</v>
      </c>
      <c r="H23" s="14"/>
      <c r="O23" s="14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</row>
    <row r="24" spans="1:34" ht="30" customHeight="1">
      <c r="A24" s="412"/>
      <c r="B24" s="27" t="s">
        <v>21</v>
      </c>
      <c r="C24" s="68" t="s">
        <v>328</v>
      </c>
      <c r="D24" s="69" t="s">
        <v>335</v>
      </c>
      <c r="E24" s="30" t="s">
        <v>419</v>
      </c>
      <c r="F24" s="306" t="s">
        <v>333</v>
      </c>
      <c r="G24" s="71" t="s">
        <v>244</v>
      </c>
      <c r="H24" s="14"/>
      <c r="O24" s="14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H24" s="73" t="s">
        <v>35</v>
      </c>
    </row>
    <row r="25" spans="1:34" ht="30" customHeight="1">
      <c r="A25" s="412"/>
      <c r="B25" s="27" t="s">
        <v>23</v>
      </c>
      <c r="C25" s="68" t="s">
        <v>239</v>
      </c>
      <c r="D25" s="69" t="s">
        <v>335</v>
      </c>
      <c r="E25" s="30" t="s">
        <v>118</v>
      </c>
      <c r="F25" s="70" t="s">
        <v>336</v>
      </c>
      <c r="G25" s="71" t="s">
        <v>241</v>
      </c>
      <c r="H25" s="14"/>
      <c r="O25" s="14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H25" s="74" t="s">
        <v>36</v>
      </c>
    </row>
    <row r="26" spans="1:34" ht="30" customHeight="1">
      <c r="A26" s="412"/>
      <c r="B26" s="34" t="s">
        <v>27</v>
      </c>
      <c r="C26" s="75" t="s">
        <v>235</v>
      </c>
      <c r="D26" s="76" t="s">
        <v>344</v>
      </c>
      <c r="E26" s="37" t="s">
        <v>16</v>
      </c>
      <c r="F26" s="77" t="s">
        <v>344</v>
      </c>
      <c r="G26" s="71" t="s">
        <v>237</v>
      </c>
      <c r="H26" s="14"/>
      <c r="O26" s="14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H26" s="80" t="s">
        <v>332</v>
      </c>
    </row>
    <row r="27" spans="1:34" ht="30" customHeight="1">
      <c r="A27" s="412"/>
      <c r="B27" s="16" t="s">
        <v>38</v>
      </c>
      <c r="C27" s="78"/>
      <c r="D27" s="41"/>
      <c r="E27" s="42" t="str">
        <f>IF(D27="","",IF(D27=$AH$30,"引き分け",IF(D27=$AH$25,"優勢勝",IF(D27=$AH$26,"優勢勝",IF(D27=$AH$27,"優勢勝","")))))</f>
        <v/>
      </c>
      <c r="F27" s="43" t="str">
        <f t="shared" ref="F27" si="1">IF(D27="","",IF(D27=$AH$30,$AH$30,IF(D27=$AH$24,$AH$28,IF(D27=$AH$25,$AH$28,IF(D27=$AH$26,$AH$28,IF(D27=$AH$27,$AH$28,""))))))</f>
        <v/>
      </c>
      <c r="G27" s="79"/>
      <c r="H27" s="14"/>
      <c r="O27" s="14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H27" s="74" t="s">
        <v>39</v>
      </c>
    </row>
    <row r="28" spans="1:34" ht="25.5" customHeight="1" thickBot="1">
      <c r="A28" s="412"/>
      <c r="B28" s="45" t="s">
        <v>30</v>
      </c>
      <c r="C28" s="46">
        <f>COUNTIF(D22:D26,$AH$24)+COUNTIF(D22:D26,$AH$25)+COUNTIF(D22:D26,$AH$26)+COUNTIF(D22:D26,$AH$27)</f>
        <v>0</v>
      </c>
      <c r="D28" s="47"/>
      <c r="E28" s="48"/>
      <c r="F28" s="49"/>
      <c r="G28" s="50">
        <f>COUNTIF(F22:F26,$AH$24)+COUNTIF(F22:F26,$AH$25)+COUNTIF(F22:F26,$AH$26)+COUNTIF(F22:F26,$AH$27)</f>
        <v>3</v>
      </c>
      <c r="H28" s="14"/>
      <c r="O28" s="58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H28" s="80" t="s">
        <v>40</v>
      </c>
    </row>
    <row r="29" spans="1:34" ht="25.5" customHeight="1">
      <c r="A29" s="228"/>
      <c r="B29" s="14"/>
      <c r="C29" s="14"/>
      <c r="D29" s="408"/>
      <c r="E29" s="408"/>
      <c r="F29" s="408"/>
      <c r="G29" s="14"/>
      <c r="H29" s="14"/>
      <c r="I29" s="14"/>
      <c r="J29" s="14"/>
      <c r="K29" s="408"/>
      <c r="L29" s="408"/>
      <c r="M29" s="408"/>
      <c r="N29" s="14"/>
      <c r="O29" s="14"/>
      <c r="P29" s="14"/>
      <c r="Q29" s="14"/>
      <c r="R29" s="408"/>
      <c r="S29" s="408"/>
      <c r="T29" s="408"/>
      <c r="U29" s="14"/>
      <c r="V29" s="14"/>
      <c r="W29" s="39"/>
      <c r="X29" s="54"/>
      <c r="Y29" s="54"/>
      <c r="Z29" s="54"/>
      <c r="AA29" s="54"/>
      <c r="AB29" s="39"/>
    </row>
    <row r="30" spans="1:34" ht="25.5" customHeight="1">
      <c r="A30" s="81"/>
      <c r="B30" s="408"/>
      <c r="C30" s="408"/>
      <c r="D30" s="408"/>
      <c r="I30" s="408"/>
      <c r="J30" s="408"/>
      <c r="K30" s="408"/>
      <c r="P30" s="408"/>
      <c r="Q30" s="408"/>
      <c r="R30" s="408"/>
      <c r="W30" s="55"/>
      <c r="X30" s="82"/>
      <c r="Y30" s="82"/>
      <c r="Z30" s="82"/>
      <c r="AA30" s="82"/>
      <c r="AB30" s="55"/>
      <c r="AH30" s="80" t="s">
        <v>41</v>
      </c>
    </row>
    <row r="31" spans="1:34" ht="18" customHeight="1">
      <c r="A31" s="81"/>
      <c r="X31" s="83"/>
      <c r="Y31" s="83"/>
      <c r="AA31" s="1"/>
    </row>
    <row r="34" spans="8:27" ht="18.75" customHeight="1">
      <c r="R34" s="1"/>
      <c r="T34" s="1"/>
      <c r="Y34" s="1"/>
      <c r="AA34" s="1"/>
    </row>
    <row r="35" spans="8:27" ht="18.75" customHeight="1">
      <c r="R35" s="1"/>
      <c r="T35" s="1"/>
      <c r="Y35" s="1"/>
      <c r="AA35" s="1"/>
    </row>
    <row r="36" spans="8:27" ht="18.75" customHeight="1">
      <c r="R36" s="1"/>
      <c r="T36" s="1"/>
      <c r="Y36" s="1"/>
      <c r="AA36" s="1"/>
    </row>
    <row r="37" spans="8:27" ht="18.75" customHeight="1" thickBot="1">
      <c r="R37" s="1"/>
      <c r="T37" s="1"/>
    </row>
    <row r="38" spans="8:27" ht="18.75" customHeight="1">
      <c r="H38" s="84" t="s">
        <v>16</v>
      </c>
      <c r="K38" s="85" t="s">
        <v>42</v>
      </c>
      <c r="L38" s="14"/>
      <c r="M38" s="1"/>
      <c r="N38" s="86" t="s">
        <v>43</v>
      </c>
      <c r="P38" s="87" t="s">
        <v>44</v>
      </c>
      <c r="R38" s="1"/>
      <c r="T38" s="1"/>
    </row>
    <row r="39" spans="8:27" ht="18.75" customHeight="1" thickBot="1">
      <c r="H39" s="88" t="s">
        <v>419</v>
      </c>
      <c r="K39" s="89"/>
      <c r="L39" s="14"/>
      <c r="M39" s="1"/>
      <c r="N39" s="90" t="s">
        <v>45</v>
      </c>
      <c r="P39" s="91" t="s">
        <v>46</v>
      </c>
      <c r="R39" s="1"/>
      <c r="T39" s="1"/>
    </row>
    <row r="40" spans="8:27" ht="18.75" customHeight="1">
      <c r="H40" s="88" t="s">
        <v>47</v>
      </c>
      <c r="K40" s="1"/>
      <c r="L40" s="14"/>
      <c r="M40" s="1"/>
      <c r="N40" s="90" t="s">
        <v>48</v>
      </c>
      <c r="P40" s="91" t="s">
        <v>49</v>
      </c>
      <c r="R40" s="1"/>
      <c r="T40" s="1"/>
    </row>
    <row r="41" spans="8:27" ht="18.75" customHeight="1">
      <c r="H41" s="88" t="s">
        <v>50</v>
      </c>
      <c r="K41" s="1"/>
      <c r="L41" s="14"/>
      <c r="M41" s="1"/>
      <c r="N41" s="90" t="s">
        <v>51</v>
      </c>
      <c r="P41" s="91" t="s">
        <v>52</v>
      </c>
      <c r="R41" s="1"/>
      <c r="T41" s="1"/>
    </row>
    <row r="42" spans="8:27" ht="18.75" customHeight="1">
      <c r="H42" s="92" t="s">
        <v>22</v>
      </c>
      <c r="K42" s="1"/>
      <c r="L42" s="14"/>
      <c r="M42" s="1"/>
      <c r="N42" s="90" t="s">
        <v>53</v>
      </c>
      <c r="P42" s="91" t="s">
        <v>54</v>
      </c>
    </row>
    <row r="43" spans="8:27" ht="18.75" customHeight="1">
      <c r="H43" s="92" t="s">
        <v>55</v>
      </c>
      <c r="K43" s="1"/>
      <c r="L43" s="14"/>
      <c r="M43" s="1"/>
      <c r="N43" s="90" t="s">
        <v>56</v>
      </c>
      <c r="P43" s="91" t="s">
        <v>57</v>
      </c>
    </row>
    <row r="44" spans="8:27" ht="18.75" customHeight="1">
      <c r="H44" s="88" t="s">
        <v>58</v>
      </c>
      <c r="K44" s="1"/>
      <c r="L44" s="14"/>
      <c r="M44" s="1"/>
      <c r="N44" s="90" t="s">
        <v>59</v>
      </c>
      <c r="P44" s="91" t="s">
        <v>60</v>
      </c>
    </row>
    <row r="45" spans="8:27" ht="18.75" customHeight="1">
      <c r="H45" s="92" t="s">
        <v>61</v>
      </c>
      <c r="K45" s="1"/>
      <c r="L45" s="14"/>
      <c r="M45" s="1"/>
      <c r="N45" s="90" t="s">
        <v>62</v>
      </c>
      <c r="P45" s="91" t="s">
        <v>63</v>
      </c>
    </row>
    <row r="46" spans="8:27" ht="18.75" customHeight="1" thickBot="1">
      <c r="H46" s="88" t="s">
        <v>64</v>
      </c>
      <c r="K46" s="1"/>
      <c r="L46" s="14"/>
      <c r="M46" s="1"/>
      <c r="N46" s="93" t="s">
        <v>65</v>
      </c>
      <c r="P46" s="91" t="s">
        <v>66</v>
      </c>
    </row>
    <row r="47" spans="8:27" ht="18.75" customHeight="1">
      <c r="H47" s="92" t="s">
        <v>67</v>
      </c>
      <c r="K47" s="1"/>
      <c r="L47" s="14"/>
      <c r="M47" s="1"/>
      <c r="P47" s="91" t="s">
        <v>68</v>
      </c>
    </row>
    <row r="48" spans="8:27" ht="18.75" customHeight="1">
      <c r="H48" s="88" t="s">
        <v>69</v>
      </c>
      <c r="K48" s="1"/>
      <c r="L48" s="14"/>
      <c r="M48" s="1"/>
      <c r="P48" s="91" t="s">
        <v>70</v>
      </c>
    </row>
    <row r="49" spans="8:16" ht="18.75" customHeight="1">
      <c r="H49" s="92" t="s">
        <v>71</v>
      </c>
      <c r="K49" s="1"/>
      <c r="L49" s="14"/>
      <c r="M49" s="1"/>
      <c r="P49" s="91" t="s">
        <v>72</v>
      </c>
    </row>
    <row r="50" spans="8:16" ht="18.75" customHeight="1">
      <c r="H50" s="88" t="s">
        <v>73</v>
      </c>
      <c r="K50" s="1"/>
      <c r="L50" s="14"/>
      <c r="M50" s="1"/>
      <c r="P50" s="91" t="s">
        <v>74</v>
      </c>
    </row>
    <row r="51" spans="8:16" ht="18.75" customHeight="1">
      <c r="H51" s="92" t="s">
        <v>34</v>
      </c>
      <c r="K51" s="1"/>
      <c r="L51" s="14"/>
      <c r="M51" s="1"/>
      <c r="P51" s="91" t="s">
        <v>75</v>
      </c>
    </row>
    <row r="52" spans="8:16" ht="18.75" customHeight="1">
      <c r="H52" s="88" t="s">
        <v>76</v>
      </c>
      <c r="K52" s="1"/>
      <c r="L52" s="14"/>
      <c r="M52" s="1"/>
      <c r="P52" s="91" t="s">
        <v>77</v>
      </c>
    </row>
    <row r="53" spans="8:16" ht="18.75" customHeight="1">
      <c r="H53" s="92" t="s">
        <v>24</v>
      </c>
      <c r="K53" s="1"/>
      <c r="L53" s="14"/>
      <c r="M53" s="1"/>
      <c r="P53" s="91" t="s">
        <v>78</v>
      </c>
    </row>
    <row r="54" spans="8:16" ht="18.75" customHeight="1">
      <c r="H54" s="88" t="s">
        <v>79</v>
      </c>
      <c r="K54" s="1"/>
      <c r="L54" s="14"/>
      <c r="M54" s="1"/>
      <c r="P54" s="91" t="s">
        <v>80</v>
      </c>
    </row>
    <row r="55" spans="8:16" ht="18.75" customHeight="1">
      <c r="H55" s="92" t="s">
        <v>81</v>
      </c>
      <c r="K55" s="1"/>
      <c r="L55" s="14"/>
      <c r="M55" s="1"/>
      <c r="P55" s="91" t="s">
        <v>44</v>
      </c>
    </row>
    <row r="56" spans="8:16" ht="18.75" customHeight="1">
      <c r="H56" s="92" t="s">
        <v>18</v>
      </c>
      <c r="K56" s="1"/>
      <c r="L56" s="14"/>
      <c r="M56" s="1"/>
      <c r="P56" s="91" t="s">
        <v>82</v>
      </c>
    </row>
    <row r="57" spans="8:16" ht="18.75" customHeight="1">
      <c r="H57" s="92" t="s">
        <v>28</v>
      </c>
      <c r="K57" s="1"/>
      <c r="L57" s="14"/>
      <c r="M57" s="1"/>
      <c r="P57" s="91" t="s">
        <v>83</v>
      </c>
    </row>
    <row r="58" spans="8:16" ht="18.75" customHeight="1">
      <c r="H58" s="92" t="s">
        <v>14</v>
      </c>
      <c r="K58" s="1"/>
      <c r="L58" s="14"/>
      <c r="M58" s="1"/>
      <c r="P58" s="91" t="s">
        <v>84</v>
      </c>
    </row>
    <row r="59" spans="8:16" ht="18.75" customHeight="1">
      <c r="H59" s="88" t="s">
        <v>85</v>
      </c>
      <c r="K59" s="1"/>
      <c r="L59" s="14"/>
      <c r="M59" s="1"/>
      <c r="P59" s="91" t="s">
        <v>86</v>
      </c>
    </row>
    <row r="60" spans="8:16" ht="18.75" customHeight="1">
      <c r="H60" s="88" t="s">
        <v>87</v>
      </c>
      <c r="K60" s="1"/>
      <c r="L60" s="14"/>
      <c r="M60" s="1"/>
      <c r="P60" s="91" t="s">
        <v>88</v>
      </c>
    </row>
    <row r="61" spans="8:16" ht="18.75" customHeight="1">
      <c r="H61" s="92" t="s">
        <v>37</v>
      </c>
      <c r="K61" s="1"/>
      <c r="L61" s="14"/>
      <c r="M61" s="1"/>
      <c r="P61" s="91" t="s">
        <v>89</v>
      </c>
    </row>
    <row r="62" spans="8:16" ht="18.75" customHeight="1">
      <c r="H62" s="88" t="s">
        <v>90</v>
      </c>
      <c r="K62" s="1"/>
      <c r="L62" s="14"/>
      <c r="M62" s="1"/>
      <c r="P62" s="91" t="s">
        <v>91</v>
      </c>
    </row>
    <row r="63" spans="8:16" ht="18.75" customHeight="1">
      <c r="H63" s="92" t="s">
        <v>92</v>
      </c>
      <c r="K63" s="1"/>
      <c r="L63" s="14"/>
      <c r="M63" s="1"/>
      <c r="P63" s="91" t="s">
        <v>93</v>
      </c>
    </row>
    <row r="64" spans="8:16" ht="18.75" customHeight="1">
      <c r="H64" s="92" t="s">
        <v>94</v>
      </c>
      <c r="K64" s="1"/>
      <c r="L64" s="14"/>
      <c r="M64" s="1"/>
      <c r="P64" s="91" t="s">
        <v>95</v>
      </c>
    </row>
    <row r="65" spans="8:16" ht="18.75" customHeight="1">
      <c r="H65" s="92" t="s">
        <v>96</v>
      </c>
      <c r="K65" s="1"/>
      <c r="L65" s="14"/>
      <c r="M65" s="1"/>
      <c r="P65" s="91" t="s">
        <v>97</v>
      </c>
    </row>
    <row r="66" spans="8:16" ht="18.75" customHeight="1">
      <c r="H66" s="92" t="s">
        <v>98</v>
      </c>
      <c r="K66" s="1"/>
      <c r="L66" s="14"/>
      <c r="M66" s="1"/>
      <c r="P66" s="91" t="s">
        <v>99</v>
      </c>
    </row>
    <row r="67" spans="8:16" ht="18.75" customHeight="1">
      <c r="H67" s="92" t="s">
        <v>100</v>
      </c>
      <c r="K67" s="1"/>
      <c r="L67" s="14"/>
      <c r="M67" s="1"/>
      <c r="P67" s="91" t="s">
        <v>101</v>
      </c>
    </row>
    <row r="68" spans="8:16" ht="18.75" customHeight="1">
      <c r="H68" s="92" t="s">
        <v>19</v>
      </c>
      <c r="K68" s="1"/>
      <c r="L68" s="14"/>
      <c r="M68" s="1"/>
      <c r="P68" s="91" t="s">
        <v>102</v>
      </c>
    </row>
    <row r="69" spans="8:16" ht="18.75" customHeight="1">
      <c r="H69" s="92" t="s">
        <v>103</v>
      </c>
      <c r="K69" s="1"/>
      <c r="L69" s="14"/>
      <c r="M69" s="1"/>
      <c r="P69" s="91" t="s">
        <v>104</v>
      </c>
    </row>
    <row r="70" spans="8:16" ht="18.75" customHeight="1">
      <c r="H70" s="92" t="s">
        <v>105</v>
      </c>
      <c r="K70" s="1"/>
      <c r="L70" s="14"/>
      <c r="M70" s="1"/>
      <c r="P70" s="91" t="s">
        <v>78</v>
      </c>
    </row>
    <row r="71" spans="8:16" ht="18.75" customHeight="1" thickBot="1">
      <c r="H71" s="92" t="s">
        <v>106</v>
      </c>
      <c r="K71" s="1"/>
      <c r="L71" s="14"/>
      <c r="M71" s="1"/>
      <c r="P71" s="94" t="s">
        <v>107</v>
      </c>
    </row>
    <row r="72" spans="8:16" ht="18.75" customHeight="1">
      <c r="H72" s="92" t="s">
        <v>108</v>
      </c>
      <c r="K72" s="1"/>
      <c r="L72" s="14"/>
      <c r="M72" s="1"/>
    </row>
    <row r="73" spans="8:16" ht="18.75" customHeight="1">
      <c r="H73" s="92" t="s">
        <v>15</v>
      </c>
      <c r="K73" s="1"/>
      <c r="L73" s="14"/>
      <c r="M73" s="1"/>
    </row>
    <row r="74" spans="8:16" ht="18.75" customHeight="1">
      <c r="H74" s="92" t="s">
        <v>109</v>
      </c>
      <c r="K74" s="1"/>
      <c r="L74" s="14"/>
      <c r="M74" s="1"/>
    </row>
    <row r="75" spans="8:16" ht="18.75" customHeight="1">
      <c r="H75" s="92" t="s">
        <v>110</v>
      </c>
      <c r="K75" s="1"/>
      <c r="L75" s="14"/>
      <c r="M75" s="1"/>
    </row>
    <row r="76" spans="8:16" ht="18.75" customHeight="1">
      <c r="H76" s="92" t="s">
        <v>111</v>
      </c>
      <c r="K76" s="1"/>
      <c r="L76" s="14"/>
      <c r="M76" s="1"/>
    </row>
    <row r="77" spans="8:16" ht="18.75" customHeight="1">
      <c r="H77" s="92" t="s">
        <v>112</v>
      </c>
      <c r="K77" s="1"/>
      <c r="L77" s="14"/>
      <c r="M77" s="1"/>
    </row>
    <row r="78" spans="8:16" ht="18.75" customHeight="1">
      <c r="H78" s="92" t="s">
        <v>113</v>
      </c>
      <c r="K78" s="1"/>
      <c r="L78" s="14"/>
      <c r="M78" s="1"/>
    </row>
    <row r="79" spans="8:16" ht="18.75" customHeight="1">
      <c r="H79" s="92" t="s">
        <v>114</v>
      </c>
      <c r="K79" s="1"/>
      <c r="L79" s="14"/>
      <c r="M79" s="1"/>
    </row>
    <row r="80" spans="8:16" ht="18.75" customHeight="1">
      <c r="H80" s="92" t="s">
        <v>115</v>
      </c>
      <c r="K80" s="1"/>
      <c r="L80" s="14"/>
      <c r="M80" s="1"/>
    </row>
    <row r="81" spans="8:13" ht="18.75" customHeight="1">
      <c r="H81" s="92" t="s">
        <v>116</v>
      </c>
      <c r="K81" s="1"/>
      <c r="L81" s="14"/>
      <c r="M81" s="1"/>
    </row>
    <row r="82" spans="8:13" ht="18.75" customHeight="1">
      <c r="H82" s="92" t="s">
        <v>117</v>
      </c>
      <c r="K82" s="1"/>
      <c r="L82" s="14"/>
      <c r="M82" s="1"/>
    </row>
    <row r="83" spans="8:13" ht="18.75" customHeight="1">
      <c r="H83" s="92" t="s">
        <v>118</v>
      </c>
      <c r="K83" s="1"/>
      <c r="L83" s="14"/>
      <c r="M83" s="1"/>
    </row>
    <row r="84" spans="8:13" ht="18.75" customHeight="1">
      <c r="H84" s="92" t="s">
        <v>119</v>
      </c>
      <c r="K84" s="1"/>
      <c r="L84" s="14"/>
      <c r="M84" s="1"/>
    </row>
    <row r="85" spans="8:13" ht="18.75" customHeight="1">
      <c r="H85" s="92" t="s">
        <v>120</v>
      </c>
      <c r="K85" s="1"/>
      <c r="L85" s="14"/>
      <c r="M85" s="1"/>
    </row>
    <row r="86" spans="8:13" ht="18.75" customHeight="1">
      <c r="H86" s="92" t="s">
        <v>121</v>
      </c>
      <c r="K86" s="1"/>
      <c r="L86" s="14"/>
      <c r="M86" s="1"/>
    </row>
    <row r="87" spans="8:13" ht="18.75" customHeight="1">
      <c r="H87" s="92" t="s">
        <v>122</v>
      </c>
      <c r="K87" s="1"/>
      <c r="L87" s="14"/>
      <c r="M87" s="1"/>
    </row>
    <row r="88" spans="8:13" ht="18.75" customHeight="1">
      <c r="H88" s="92" t="s">
        <v>123</v>
      </c>
      <c r="K88" s="1"/>
      <c r="L88" s="14"/>
      <c r="M88" s="1"/>
    </row>
    <row r="89" spans="8:13" ht="18.75" customHeight="1">
      <c r="H89" s="92" t="s">
        <v>124</v>
      </c>
      <c r="K89" s="1"/>
      <c r="L89" s="14"/>
      <c r="M89" s="1"/>
    </row>
    <row r="90" spans="8:13" ht="18.75" customHeight="1">
      <c r="H90" s="92" t="s">
        <v>125</v>
      </c>
      <c r="K90" s="1"/>
      <c r="L90" s="14"/>
      <c r="M90" s="1"/>
    </row>
    <row r="91" spans="8:13" ht="18.75" customHeight="1">
      <c r="H91" s="92" t="s">
        <v>126</v>
      </c>
      <c r="K91" s="1"/>
      <c r="L91" s="14"/>
      <c r="M91" s="1"/>
    </row>
    <row r="92" spans="8:13" ht="18.75" customHeight="1">
      <c r="H92" s="92" t="s">
        <v>127</v>
      </c>
      <c r="K92" s="1"/>
      <c r="L92" s="14"/>
      <c r="M92" s="1"/>
    </row>
    <row r="93" spans="8:13" ht="18.75" customHeight="1">
      <c r="H93" s="92" t="s">
        <v>128</v>
      </c>
      <c r="K93" s="1"/>
      <c r="L93" s="14"/>
      <c r="M93" s="1"/>
    </row>
    <row r="94" spans="8:13" ht="18.75" customHeight="1">
      <c r="H94" s="92" t="s">
        <v>129</v>
      </c>
      <c r="K94" s="1"/>
      <c r="L94" s="14"/>
      <c r="M94" s="1"/>
    </row>
    <row r="95" spans="8:13" ht="18.75" customHeight="1">
      <c r="H95" s="92" t="s">
        <v>130</v>
      </c>
      <c r="K95" s="1"/>
      <c r="L95" s="14"/>
      <c r="M95" s="1"/>
    </row>
    <row r="96" spans="8:13" ht="18.75" customHeight="1">
      <c r="H96" s="92" t="s">
        <v>131</v>
      </c>
      <c r="K96" s="1"/>
      <c r="L96" s="14"/>
      <c r="M96" s="1"/>
    </row>
    <row r="97" spans="8:13" ht="18.75" customHeight="1">
      <c r="H97" s="88" t="s">
        <v>50</v>
      </c>
      <c r="K97" s="1"/>
      <c r="L97" s="14"/>
      <c r="M97" s="1"/>
    </row>
    <row r="98" spans="8:13" ht="18.75" customHeight="1">
      <c r="H98" s="88" t="s">
        <v>132</v>
      </c>
      <c r="K98" s="1"/>
      <c r="L98" s="14"/>
      <c r="M98" s="1"/>
    </row>
    <row r="99" spans="8:13" ht="18.75" customHeight="1">
      <c r="H99" s="88" t="s">
        <v>133</v>
      </c>
      <c r="K99" s="1"/>
      <c r="L99" s="14"/>
      <c r="M99" s="1"/>
    </row>
    <row r="100" spans="8:13" ht="18.75" customHeight="1">
      <c r="H100" s="88" t="s">
        <v>25</v>
      </c>
      <c r="K100" s="1"/>
      <c r="L100" s="14"/>
      <c r="M100" s="1"/>
    </row>
    <row r="101" spans="8:13" ht="18.75" customHeight="1">
      <c r="H101" s="88" t="s">
        <v>134</v>
      </c>
      <c r="K101" s="1"/>
      <c r="L101" s="14"/>
      <c r="M101" s="1"/>
    </row>
    <row r="102" spans="8:13" ht="18.75" customHeight="1" thickBot="1">
      <c r="H102" s="95" t="s">
        <v>33</v>
      </c>
      <c r="K102" s="1"/>
      <c r="L102" s="14"/>
      <c r="M102" s="1"/>
    </row>
    <row r="103" spans="8:13" ht="18.75" customHeight="1">
      <c r="K103" s="1"/>
      <c r="L103" s="14"/>
      <c r="M103" s="1"/>
    </row>
  </sheetData>
  <sheetProtection selectLockedCells="1"/>
  <dataConsolidate/>
  <mergeCells count="19">
    <mergeCell ref="R29:T29"/>
    <mergeCell ref="B30:D30"/>
    <mergeCell ref="I30:K30"/>
    <mergeCell ref="P30:R30"/>
    <mergeCell ref="D15:F15"/>
    <mergeCell ref="B16:D16"/>
    <mergeCell ref="C18:G18"/>
    <mergeCell ref="B19:G19"/>
    <mergeCell ref="D29:F29"/>
    <mergeCell ref="K29:M29"/>
    <mergeCell ref="W1:AB1"/>
    <mergeCell ref="W2:AB2"/>
    <mergeCell ref="C4:G4"/>
    <mergeCell ref="B2:D2"/>
    <mergeCell ref="A18:A28"/>
    <mergeCell ref="A5:A14"/>
    <mergeCell ref="B5:G5"/>
    <mergeCell ref="B1:U1"/>
    <mergeCell ref="C14:D14"/>
  </mergeCells>
  <phoneticPr fontId="1"/>
  <dataValidations count="6">
    <dataValidation type="list" allowBlank="1" showInputMessage="1" sqref="X29:AA29" xr:uid="{CB6D9E9E-F56D-41F0-AE65-48EDF7659B50}">
      <formula1>$P$38:$P$71</formula1>
    </dataValidation>
    <dataValidation type="list" allowBlank="1" showInputMessage="1" sqref="AB29" xr:uid="{763F74EF-6F30-4008-AEEA-88D860F4E26D}">
      <formula1>$N$38:$N$46</formula1>
    </dataValidation>
    <dataValidation type="list" allowBlank="1" showErrorMessage="1" sqref="E14 E28" xr:uid="{9D9B3A51-6551-4528-8793-A8867216D7B6}">
      <formula1>$K$38:$K$39</formula1>
    </dataValidation>
    <dataValidation type="list" allowBlank="1" showInputMessage="1" sqref="F8:F13 F22:F27" xr:uid="{4A14FE23-77D0-4941-A7A6-CCEBC20D8550}">
      <formula1>$AH$24:$AH$30</formula1>
    </dataValidation>
    <dataValidation type="list" allowBlank="1" showInputMessage="1" showErrorMessage="1" sqref="D8:D13 D22:D27" xr:uid="{43921A80-7952-4D0E-9F36-80F48CE1D8F5}">
      <formula1>$AH$24:$AH$30</formula1>
    </dataValidation>
    <dataValidation type="list" errorStyle="warning" allowBlank="1" showInputMessage="1" showErrorMessage="1" errorTitle="ほ～！" error="そんな技もあるんだね(・∀・)/" sqref="E8:E13 E22:E27" xr:uid="{3B171027-E8DF-4714-A123-C4A408240CA3}">
      <formula1>$H$38:$H$102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56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I103"/>
  <sheetViews>
    <sheetView showGridLines="0" view="pageBreakPreview" zoomScale="70" zoomScaleNormal="70" zoomScaleSheetLayoutView="70" workbookViewId="0">
      <selection activeCell="X17" sqref="X17"/>
    </sheetView>
  </sheetViews>
  <sheetFormatPr defaultColWidth="8.5" defaultRowHeight="18.75" customHeight="1"/>
  <cols>
    <col min="1" max="1" width="7.125" style="1" customWidth="1"/>
    <col min="2" max="2" width="9.75" style="1" customWidth="1"/>
    <col min="3" max="3" width="13.5" style="1" customWidth="1"/>
    <col min="4" max="4" width="4.25" style="4" customWidth="1"/>
    <col min="5" max="5" width="8.125" style="1" bestFit="1" customWidth="1"/>
    <col min="6" max="6" width="4.25" style="4" customWidth="1"/>
    <col min="7" max="7" width="13.5" style="1" customWidth="1"/>
    <col min="8" max="8" width="3.125" style="1" customWidth="1"/>
    <col min="9" max="9" width="9.75" style="1" customWidth="1"/>
    <col min="10" max="10" width="13.5" style="1" customWidth="1"/>
    <col min="11" max="11" width="4.25" style="4" customWidth="1"/>
    <col min="12" max="12" width="8.125" style="1" bestFit="1" customWidth="1"/>
    <col min="13" max="13" width="4.25" style="4" customWidth="1"/>
    <col min="14" max="14" width="13.5" style="1" customWidth="1"/>
    <col min="15" max="15" width="3.125" style="1" customWidth="1"/>
    <col min="16" max="16" width="9.875" style="1" customWidth="1"/>
    <col min="17" max="17" width="13.5" style="1" customWidth="1"/>
    <col min="18" max="18" width="4.25" style="4" customWidth="1"/>
    <col min="19" max="19" width="8.125" style="1" bestFit="1" customWidth="1"/>
    <col min="20" max="20" width="4.25" style="4" customWidth="1"/>
    <col min="21" max="21" width="14.875" style="1" customWidth="1"/>
    <col min="22" max="22" width="2.25" style="1" customWidth="1"/>
    <col min="23" max="23" width="6.875" style="1" customWidth="1"/>
    <col min="24" max="24" width="12.25" style="1" customWidth="1"/>
    <col min="25" max="25" width="4.25" style="4" customWidth="1"/>
    <col min="26" max="26" width="7.75" style="1" customWidth="1"/>
    <col min="27" max="27" width="6.875" style="4" customWidth="1"/>
    <col min="28" max="28" width="11.25" style="1" customWidth="1"/>
    <col min="29" max="29" width="3.875" style="1" customWidth="1"/>
    <col min="30" max="16384" width="8.5" style="1"/>
  </cols>
  <sheetData>
    <row r="1" spans="1:35" ht="42" customHeight="1" thickBot="1">
      <c r="B1" s="417" t="s">
        <v>343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230"/>
      <c r="W1" s="406" t="s">
        <v>313</v>
      </c>
      <c r="X1" s="406"/>
      <c r="Y1" s="406"/>
      <c r="Z1" s="406"/>
      <c r="AA1" s="406"/>
      <c r="AB1" s="406"/>
    </row>
    <row r="2" spans="1:35" ht="42" customHeight="1" thickBot="1">
      <c r="B2" s="409" t="s">
        <v>314</v>
      </c>
      <c r="C2" s="410"/>
      <c r="D2" s="411"/>
      <c r="E2" s="230" t="s">
        <v>0</v>
      </c>
      <c r="F2" s="2"/>
      <c r="G2" s="2"/>
      <c r="H2" s="2"/>
      <c r="I2" s="2"/>
      <c r="J2" s="2"/>
      <c r="K2" s="2"/>
      <c r="L2" s="3"/>
      <c r="M2" s="3"/>
      <c r="O2" s="230"/>
      <c r="P2" s="1" t="s">
        <v>370</v>
      </c>
      <c r="Q2" s="230"/>
      <c r="R2" s="230"/>
      <c r="S2" s="230"/>
      <c r="T2" s="230"/>
      <c r="U2" s="230"/>
      <c r="V2" s="230"/>
      <c r="W2" s="407" t="s">
        <v>1</v>
      </c>
      <c r="X2" s="407"/>
      <c r="Y2" s="407"/>
      <c r="Z2" s="407"/>
      <c r="AA2" s="407"/>
      <c r="AB2" s="407"/>
    </row>
    <row r="3" spans="1:35" ht="9" customHeight="1"/>
    <row r="4" spans="1:35" ht="25.5" customHeight="1" thickBot="1">
      <c r="A4" s="5"/>
      <c r="B4" s="6" t="s">
        <v>2</v>
      </c>
      <c r="C4" s="7"/>
      <c r="D4" s="7"/>
      <c r="E4" s="7"/>
      <c r="F4" s="7"/>
      <c r="G4" s="7"/>
      <c r="I4" s="6" t="s">
        <v>2</v>
      </c>
      <c r="J4" s="408"/>
      <c r="K4" s="408"/>
      <c r="L4" s="408"/>
      <c r="M4" s="408"/>
      <c r="N4" s="408"/>
      <c r="P4" s="6" t="s">
        <v>3</v>
      </c>
      <c r="Q4" s="8"/>
      <c r="R4" s="8"/>
      <c r="S4" s="8"/>
      <c r="T4" s="8"/>
      <c r="U4" s="8"/>
      <c r="Y4" s="1"/>
      <c r="AA4" s="1"/>
    </row>
    <row r="5" spans="1:35" ht="25.5" customHeight="1">
      <c r="A5" s="447" t="s">
        <v>4</v>
      </c>
      <c r="B5" s="414" t="s">
        <v>6</v>
      </c>
      <c r="C5" s="415"/>
      <c r="D5" s="415"/>
      <c r="E5" s="415"/>
      <c r="F5" s="415"/>
      <c r="G5" s="416"/>
      <c r="I5" s="414" t="s">
        <v>339</v>
      </c>
      <c r="J5" s="415"/>
      <c r="K5" s="415"/>
      <c r="L5" s="415"/>
      <c r="M5" s="415"/>
      <c r="N5" s="416"/>
      <c r="P5" s="414" t="s">
        <v>7</v>
      </c>
      <c r="Q5" s="415"/>
      <c r="R5" s="415"/>
      <c r="S5" s="415"/>
      <c r="T5" s="415"/>
      <c r="U5" s="416"/>
      <c r="W5" s="423" t="s">
        <v>8</v>
      </c>
      <c r="X5" s="424"/>
      <c r="Y5" s="424"/>
      <c r="Z5" s="424"/>
      <c r="AA5" s="424"/>
      <c r="AB5" s="425"/>
    </row>
    <row r="6" spans="1:35" ht="25.5" customHeight="1" thickBot="1">
      <c r="A6" s="447"/>
      <c r="B6" s="9"/>
      <c r="C6" s="199" t="s">
        <v>9</v>
      </c>
      <c r="D6" s="10"/>
      <c r="E6" s="11"/>
      <c r="F6" s="12"/>
      <c r="G6" s="13" t="s">
        <v>10</v>
      </c>
      <c r="H6" s="14"/>
      <c r="I6" s="15"/>
      <c r="J6" s="199" t="s">
        <v>9</v>
      </c>
      <c r="K6" s="10"/>
      <c r="L6" s="11"/>
      <c r="M6" s="12"/>
      <c r="N6" s="13" t="s">
        <v>10</v>
      </c>
      <c r="O6" s="14"/>
      <c r="P6" s="15"/>
      <c r="Q6" s="199" t="s">
        <v>9</v>
      </c>
      <c r="R6" s="10"/>
      <c r="S6" s="11"/>
      <c r="T6" s="12"/>
      <c r="U6" s="13" t="s">
        <v>10</v>
      </c>
      <c r="V6" s="14"/>
      <c r="W6" s="448"/>
      <c r="X6" s="449"/>
      <c r="Y6" s="449"/>
      <c r="Z6" s="449"/>
      <c r="AA6" s="449"/>
      <c r="AB6" s="450"/>
    </row>
    <row r="7" spans="1:35" ht="30" customHeight="1">
      <c r="A7" s="447"/>
      <c r="B7" s="16" t="s">
        <v>316</v>
      </c>
      <c r="C7" s="17" t="s">
        <v>403</v>
      </c>
      <c r="D7" s="18"/>
      <c r="E7" s="19" t="s">
        <v>11</v>
      </c>
      <c r="F7" s="17"/>
      <c r="G7" s="20" t="s">
        <v>402</v>
      </c>
      <c r="H7" s="14"/>
      <c r="I7" s="16" t="s">
        <v>316</v>
      </c>
      <c r="J7" s="17" t="s">
        <v>401</v>
      </c>
      <c r="K7" s="18"/>
      <c r="L7" s="19" t="s">
        <v>11</v>
      </c>
      <c r="M7" s="17"/>
      <c r="N7" s="20" t="s">
        <v>407</v>
      </c>
      <c r="O7" s="14"/>
      <c r="P7" s="16" t="s">
        <v>316</v>
      </c>
      <c r="Q7" s="17" t="s">
        <v>403</v>
      </c>
      <c r="R7" s="18"/>
      <c r="S7" s="19" t="s">
        <v>11</v>
      </c>
      <c r="T7" s="17"/>
      <c r="U7" s="20" t="s">
        <v>407</v>
      </c>
      <c r="V7" s="14"/>
      <c r="W7" s="429" t="s">
        <v>12</v>
      </c>
      <c r="X7" s="441" t="s">
        <v>403</v>
      </c>
      <c r="Y7" s="442"/>
      <c r="Z7" s="442"/>
      <c r="AA7" s="442"/>
      <c r="AB7" s="443"/>
    </row>
    <row r="8" spans="1:35" ht="30" customHeight="1">
      <c r="A8" s="447"/>
      <c r="B8" s="21" t="s">
        <v>13</v>
      </c>
      <c r="C8" s="22" t="s">
        <v>265</v>
      </c>
      <c r="D8" s="23" t="s">
        <v>335</v>
      </c>
      <c r="E8" s="24" t="s">
        <v>409</v>
      </c>
      <c r="F8" s="25" t="s">
        <v>333</v>
      </c>
      <c r="G8" s="26" t="s">
        <v>285</v>
      </c>
      <c r="H8" s="14"/>
      <c r="I8" s="21" t="s">
        <v>13</v>
      </c>
      <c r="J8" s="22" t="s">
        <v>267</v>
      </c>
      <c r="K8" s="23" t="s">
        <v>335</v>
      </c>
      <c r="L8" s="24" t="s">
        <v>409</v>
      </c>
      <c r="M8" s="25" t="s">
        <v>333</v>
      </c>
      <c r="N8" s="26" t="s">
        <v>266</v>
      </c>
      <c r="O8" s="14"/>
      <c r="P8" s="21" t="s">
        <v>13</v>
      </c>
      <c r="Q8" s="22" t="s">
        <v>265</v>
      </c>
      <c r="R8" s="23"/>
      <c r="S8" s="24"/>
      <c r="T8" s="25"/>
      <c r="U8" s="26" t="s">
        <v>266</v>
      </c>
      <c r="V8" s="14"/>
      <c r="W8" s="430"/>
      <c r="X8" s="444"/>
      <c r="Y8" s="445"/>
      <c r="Z8" s="445"/>
      <c r="AA8" s="445"/>
      <c r="AB8" s="446"/>
    </row>
    <row r="9" spans="1:35" ht="30" customHeight="1">
      <c r="A9" s="447"/>
      <c r="B9" s="27" t="s">
        <v>17</v>
      </c>
      <c r="C9" s="28" t="s">
        <v>268</v>
      </c>
      <c r="D9" s="29" t="s">
        <v>336</v>
      </c>
      <c r="E9" s="30" t="s">
        <v>87</v>
      </c>
      <c r="F9" s="31" t="s">
        <v>335</v>
      </c>
      <c r="G9" s="32" t="s">
        <v>289</v>
      </c>
      <c r="H9" s="14"/>
      <c r="I9" s="27" t="s">
        <v>17</v>
      </c>
      <c r="J9" s="28" t="s">
        <v>271</v>
      </c>
      <c r="K9" s="29" t="s">
        <v>344</v>
      </c>
      <c r="L9" s="30" t="s">
        <v>16</v>
      </c>
      <c r="M9" s="31" t="s">
        <v>344</v>
      </c>
      <c r="N9" s="32" t="s">
        <v>269</v>
      </c>
      <c r="O9" s="14"/>
      <c r="P9" s="27" t="s">
        <v>17</v>
      </c>
      <c r="Q9" s="28" t="s">
        <v>268</v>
      </c>
      <c r="R9" s="29"/>
      <c r="S9" s="30"/>
      <c r="T9" s="31"/>
      <c r="U9" s="32" t="s">
        <v>269</v>
      </c>
      <c r="V9" s="14"/>
      <c r="W9" s="431" t="s">
        <v>20</v>
      </c>
      <c r="X9" s="432" t="s">
        <v>407</v>
      </c>
      <c r="Y9" s="433"/>
      <c r="Z9" s="433"/>
      <c r="AA9" s="433"/>
      <c r="AB9" s="434"/>
    </row>
    <row r="10" spans="1:35" ht="30" customHeight="1">
      <c r="A10" s="447"/>
      <c r="B10" s="27" t="s">
        <v>21</v>
      </c>
      <c r="C10" s="28" t="s">
        <v>272</v>
      </c>
      <c r="D10" s="29" t="s">
        <v>336</v>
      </c>
      <c r="E10" s="30" t="s">
        <v>55</v>
      </c>
      <c r="F10" s="31" t="s">
        <v>335</v>
      </c>
      <c r="G10" s="32" t="s">
        <v>293</v>
      </c>
      <c r="H10" s="14"/>
      <c r="I10" s="27" t="s">
        <v>21</v>
      </c>
      <c r="J10" s="28" t="s">
        <v>274</v>
      </c>
      <c r="K10" s="29" t="s">
        <v>344</v>
      </c>
      <c r="L10" s="30" t="s">
        <v>16</v>
      </c>
      <c r="M10" s="31" t="s">
        <v>344</v>
      </c>
      <c r="N10" s="32" t="s">
        <v>329</v>
      </c>
      <c r="O10" s="14"/>
      <c r="P10" s="27" t="s">
        <v>21</v>
      </c>
      <c r="Q10" s="28" t="s">
        <v>272</v>
      </c>
      <c r="R10" s="29"/>
      <c r="S10" s="30"/>
      <c r="T10" s="31"/>
      <c r="U10" s="32" t="s">
        <v>329</v>
      </c>
      <c r="V10" s="14"/>
      <c r="W10" s="430"/>
      <c r="X10" s="444"/>
      <c r="Y10" s="445"/>
      <c r="Z10" s="445"/>
      <c r="AA10" s="445"/>
      <c r="AB10" s="446"/>
    </row>
    <row r="11" spans="1:35" ht="30" customHeight="1">
      <c r="A11" s="447"/>
      <c r="B11" s="27" t="s">
        <v>23</v>
      </c>
      <c r="C11" s="28" t="s">
        <v>275</v>
      </c>
      <c r="D11" s="29" t="s">
        <v>331</v>
      </c>
      <c r="E11" s="30" t="s">
        <v>410</v>
      </c>
      <c r="F11" s="31" t="s">
        <v>335</v>
      </c>
      <c r="G11" s="32" t="s">
        <v>297</v>
      </c>
      <c r="H11" s="14"/>
      <c r="I11" s="27" t="s">
        <v>23</v>
      </c>
      <c r="J11" s="28" t="s">
        <v>278</v>
      </c>
      <c r="K11" s="29" t="s">
        <v>335</v>
      </c>
      <c r="L11" s="30" t="s">
        <v>67</v>
      </c>
      <c r="M11" s="31" t="s">
        <v>336</v>
      </c>
      <c r="N11" s="32" t="s">
        <v>276</v>
      </c>
      <c r="O11" s="14"/>
      <c r="P11" s="27" t="s">
        <v>23</v>
      </c>
      <c r="Q11" s="28" t="s">
        <v>275</v>
      </c>
      <c r="R11" s="29"/>
      <c r="S11" s="30"/>
      <c r="T11" s="31"/>
      <c r="U11" s="32" t="s">
        <v>276</v>
      </c>
      <c r="V11" s="14"/>
      <c r="W11" s="431" t="s">
        <v>26</v>
      </c>
      <c r="X11" s="432" t="s">
        <v>401</v>
      </c>
      <c r="Y11" s="433"/>
      <c r="Z11" s="433"/>
      <c r="AA11" s="433"/>
      <c r="AB11" s="434"/>
      <c r="AI11" s="33"/>
    </row>
    <row r="12" spans="1:35" ht="30" customHeight="1">
      <c r="A12" s="447"/>
      <c r="B12" s="34" t="s">
        <v>27</v>
      </c>
      <c r="C12" s="35" t="s">
        <v>279</v>
      </c>
      <c r="D12" s="36" t="s">
        <v>344</v>
      </c>
      <c r="E12" s="37" t="s">
        <v>16</v>
      </c>
      <c r="F12" s="38" t="s">
        <v>344</v>
      </c>
      <c r="G12" s="32" t="s">
        <v>300</v>
      </c>
      <c r="H12" s="14"/>
      <c r="I12" s="34" t="s">
        <v>27</v>
      </c>
      <c r="J12" s="35" t="s">
        <v>282</v>
      </c>
      <c r="K12" s="36" t="s">
        <v>335</v>
      </c>
      <c r="L12" s="37" t="s">
        <v>67</v>
      </c>
      <c r="M12" s="38" t="s">
        <v>336</v>
      </c>
      <c r="N12" s="32" t="s">
        <v>280</v>
      </c>
      <c r="O12" s="14"/>
      <c r="P12" s="34" t="s">
        <v>27</v>
      </c>
      <c r="Q12" s="35" t="s">
        <v>279</v>
      </c>
      <c r="R12" s="36"/>
      <c r="S12" s="37"/>
      <c r="T12" s="38"/>
      <c r="U12" s="32" t="s">
        <v>280</v>
      </c>
      <c r="V12" s="14"/>
      <c r="W12" s="431"/>
      <c r="X12" s="435"/>
      <c r="Y12" s="417"/>
      <c r="Z12" s="417"/>
      <c r="AA12" s="417"/>
      <c r="AB12" s="436"/>
      <c r="AI12" s="39"/>
    </row>
    <row r="13" spans="1:35" ht="30" customHeight="1">
      <c r="A13" s="447"/>
      <c r="B13" s="16" t="s">
        <v>29</v>
      </c>
      <c r="C13" s="40"/>
      <c r="D13" s="41"/>
      <c r="E13" s="42" t="str">
        <f>IF(D13="","",IF(D13=$AH$30,"引き分け",IF(D13=$AH$25,"優勢勝",IF(D13=$AH$26,"優勢勝",IF(D13=$AH$27,"優勢勝","")))))</f>
        <v/>
      </c>
      <c r="F13" s="43" t="str">
        <f t="shared" ref="F13:F14" si="0">IF(D13="","",IF(D13=$AH$30,$AH$30,IF(D13=$AH$24,$AH$28,IF(D13=$AH$25,$AH$28,IF(D13=$AH$26,$AH$28,IF(D13=$AH$27,$AH$28,""))))))</f>
        <v/>
      </c>
      <c r="G13" s="44"/>
      <c r="H13" s="14"/>
      <c r="I13" s="16" t="s">
        <v>29</v>
      </c>
      <c r="J13" s="40"/>
      <c r="K13" s="41"/>
      <c r="L13" s="42" t="str">
        <f>IF(K13="","",IF(K13=$AH$30,"引き分け",IF(K13=$AH$25,"優勢勝",IF(K13=$AH$26,"優勢勝",IF(K13=$AH$27,"優勢勝","")))))</f>
        <v/>
      </c>
      <c r="M13" s="43" t="str">
        <f t="shared" ref="M13" si="1">IF(K13="","",IF(K13=$AH$30,$AH$30,IF(K13=$AH$24,$AH$28,IF(K13=$AH$25,$AH$28,IF(K13=$AH$26,$AH$28,IF(K13=$AH$27,$AH$28,""))))))</f>
        <v/>
      </c>
      <c r="N13" s="44"/>
      <c r="O13" s="14"/>
      <c r="P13" s="16" t="s">
        <v>29</v>
      </c>
      <c r="Q13" s="40"/>
      <c r="R13" s="41"/>
      <c r="S13" s="42" t="str">
        <f>IF(R13="","",IF(R13=$AH$30,"引き分け",IF(R13=$AH$25,"優勢勝",IF(R13=$AH$26,"優勢勝",IF(R13=$AH$27,"優勢勝","")))))</f>
        <v/>
      </c>
      <c r="T13" s="43"/>
      <c r="U13" s="44"/>
      <c r="V13" s="14"/>
      <c r="W13" s="421" t="s">
        <v>330</v>
      </c>
      <c r="X13" s="437" t="s">
        <v>402</v>
      </c>
      <c r="Y13" s="437"/>
      <c r="Z13" s="437"/>
      <c r="AA13" s="437"/>
      <c r="AB13" s="438"/>
    </row>
    <row r="14" spans="1:35" ht="25.5" customHeight="1" thickBot="1">
      <c r="A14" s="447"/>
      <c r="B14" s="45" t="s">
        <v>30</v>
      </c>
      <c r="C14" s="46">
        <f>COUNTIF(D8:D12,$AH$24)+COUNTIF(D8:D12,$AH$25)+COUNTIF(D8:D12,$AH$26)+COUNTIF(D8:D12,$AH$27)</f>
        <v>3</v>
      </c>
      <c r="D14" s="47"/>
      <c r="E14" s="48"/>
      <c r="F14" s="49" t="str">
        <f t="shared" si="0"/>
        <v/>
      </c>
      <c r="G14" s="50">
        <f>COUNTIF(F8:F12,$AH$24)+COUNTIF(F8:F12,$AH$25)+COUNTIF(F8:F12,$AH$26)+COUNTIF(F8:F12,$AH$27)</f>
        <v>1</v>
      </c>
      <c r="H14" s="14"/>
      <c r="I14" s="45" t="s">
        <v>30</v>
      </c>
      <c r="J14" s="46">
        <f>COUNTIF(K8:K12,$AH$24)+COUNTIF(K8:K12,$AH$25)+COUNTIF(K8:K12,$AH$26)+COUNTIF(K8:K12,$AH$27)</f>
        <v>0</v>
      </c>
      <c r="K14" s="47"/>
      <c r="L14" s="48"/>
      <c r="M14" s="49"/>
      <c r="N14" s="50">
        <f>COUNTIF(M8:M12,$AH$24)+COUNTIF(M8:M12,$AH$25)+COUNTIF(M8:M12,$AH$26)+COUNTIF(M8:M12,$AH$27)</f>
        <v>3</v>
      </c>
      <c r="O14" s="14"/>
      <c r="P14" s="45" t="s">
        <v>30</v>
      </c>
      <c r="Q14" s="300" t="s">
        <v>416</v>
      </c>
      <c r="R14" s="301"/>
      <c r="S14" s="302" t="s">
        <v>417</v>
      </c>
      <c r="T14" s="49"/>
      <c r="U14" s="50">
        <f>COUNTIF(T8:T12,$AH$24)+COUNTIF(T8:T12,$AH$25)+COUNTIF(T8:T12,$AH$26)+COUNTIF(T8:T12,$AH$27)</f>
        <v>0</v>
      </c>
      <c r="V14" s="14"/>
      <c r="W14" s="422"/>
      <c r="X14" s="439"/>
      <c r="Y14" s="439"/>
      <c r="Z14" s="439"/>
      <c r="AA14" s="439"/>
      <c r="AB14" s="440"/>
    </row>
    <row r="15" spans="1:35" ht="25.5" customHeight="1" thickBot="1">
      <c r="A15" s="51"/>
      <c r="B15" s="52"/>
      <c r="C15" s="53"/>
      <c r="D15" s="420"/>
      <c r="E15" s="420"/>
      <c r="F15" s="420"/>
      <c r="G15" s="53"/>
      <c r="H15" s="14"/>
      <c r="I15" s="52"/>
      <c r="J15" s="53"/>
      <c r="K15" s="420"/>
      <c r="L15" s="420"/>
      <c r="M15" s="420"/>
      <c r="N15" s="53"/>
      <c r="O15" s="14"/>
      <c r="P15" s="52"/>
      <c r="Q15" s="53"/>
      <c r="R15" s="420"/>
      <c r="S15" s="420"/>
      <c r="T15" s="420"/>
      <c r="U15" s="53"/>
      <c r="V15" s="14"/>
      <c r="W15" s="39"/>
      <c r="X15" s="54"/>
      <c r="Y15" s="54"/>
      <c r="Z15" s="54"/>
      <c r="AA15" s="54"/>
      <c r="AB15" s="39"/>
    </row>
    <row r="16" spans="1:35" ht="41.25" customHeight="1" thickBot="1">
      <c r="A16" s="51"/>
      <c r="B16" s="409" t="s">
        <v>315</v>
      </c>
      <c r="C16" s="410"/>
      <c r="D16" s="411"/>
      <c r="E16" s="230" t="s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81" t="s">
        <v>370</v>
      </c>
      <c r="Q16" s="14"/>
      <c r="R16" s="14"/>
      <c r="S16" s="14"/>
      <c r="T16" s="14"/>
      <c r="U16" s="14"/>
      <c r="V16" s="14"/>
      <c r="W16" s="39"/>
      <c r="X16" s="54"/>
      <c r="Y16" s="54"/>
      <c r="Z16" s="54"/>
      <c r="AA16" s="54"/>
      <c r="AB16" s="39"/>
    </row>
    <row r="17" spans="1:34" ht="8.25" customHeight="1">
      <c r="B17" s="14"/>
      <c r="C17" s="14"/>
      <c r="D17" s="55"/>
      <c r="E17" s="14"/>
      <c r="F17" s="55"/>
      <c r="G17" s="14"/>
      <c r="H17" s="14"/>
      <c r="I17" s="14"/>
      <c r="J17" s="14"/>
      <c r="K17" s="55"/>
      <c r="L17" s="14"/>
      <c r="M17" s="55"/>
      <c r="N17" s="14"/>
      <c r="O17" s="14"/>
      <c r="P17" s="14"/>
      <c r="Q17" s="14"/>
      <c r="R17" s="55"/>
      <c r="S17" s="14"/>
      <c r="T17" s="55"/>
      <c r="U17" s="14"/>
      <c r="V17" s="14"/>
    </row>
    <row r="18" spans="1:34" ht="25.5" customHeight="1" thickBot="1">
      <c r="A18" s="412" t="s">
        <v>31</v>
      </c>
      <c r="B18" s="6" t="s">
        <v>2</v>
      </c>
      <c r="C18" s="7"/>
      <c r="D18" s="7"/>
      <c r="E18" s="7"/>
      <c r="F18" s="7"/>
      <c r="G18" s="7"/>
      <c r="I18" s="6" t="s">
        <v>2</v>
      </c>
      <c r="J18" s="408"/>
      <c r="K18" s="408"/>
      <c r="L18" s="408"/>
      <c r="M18" s="408"/>
      <c r="N18" s="408"/>
      <c r="P18" s="6" t="s">
        <v>3</v>
      </c>
      <c r="Q18" s="8"/>
      <c r="R18" s="8"/>
      <c r="S18" s="8"/>
      <c r="T18" s="8"/>
      <c r="U18" s="8"/>
      <c r="W18" s="56"/>
      <c r="X18" s="56"/>
      <c r="Y18" s="56"/>
      <c r="Z18" s="56"/>
      <c r="AA18" s="56"/>
      <c r="AB18" s="57"/>
    </row>
    <row r="19" spans="1:34" ht="25.5" customHeight="1">
      <c r="A19" s="412"/>
      <c r="B19" s="414" t="s">
        <v>5</v>
      </c>
      <c r="C19" s="415"/>
      <c r="D19" s="415"/>
      <c r="E19" s="415"/>
      <c r="F19" s="415"/>
      <c r="G19" s="416"/>
      <c r="H19" s="58"/>
      <c r="I19" s="414" t="s">
        <v>338</v>
      </c>
      <c r="J19" s="415"/>
      <c r="K19" s="415"/>
      <c r="L19" s="415"/>
      <c r="M19" s="415"/>
      <c r="N19" s="416"/>
      <c r="O19" s="14"/>
      <c r="P19" s="414" t="s">
        <v>337</v>
      </c>
      <c r="Q19" s="415"/>
      <c r="R19" s="415"/>
      <c r="S19" s="415"/>
      <c r="T19" s="415"/>
      <c r="U19" s="416"/>
      <c r="V19" s="14"/>
      <c r="W19" s="423" t="s">
        <v>32</v>
      </c>
      <c r="X19" s="424"/>
      <c r="Y19" s="424"/>
      <c r="Z19" s="424"/>
      <c r="AA19" s="424"/>
      <c r="AB19" s="425"/>
    </row>
    <row r="20" spans="1:34" ht="25.5" customHeight="1" thickBot="1">
      <c r="A20" s="412"/>
      <c r="B20" s="9"/>
      <c r="C20" s="199" t="s">
        <v>9</v>
      </c>
      <c r="D20" s="10"/>
      <c r="E20" s="11"/>
      <c r="F20" s="12"/>
      <c r="G20" s="13" t="s">
        <v>10</v>
      </c>
      <c r="H20" s="14"/>
      <c r="I20" s="9"/>
      <c r="J20" s="199" t="s">
        <v>9</v>
      </c>
      <c r="K20" s="10"/>
      <c r="L20" s="11"/>
      <c r="M20" s="12"/>
      <c r="N20" s="13" t="s">
        <v>10</v>
      </c>
      <c r="O20" s="59"/>
      <c r="P20" s="9"/>
      <c r="Q20" s="199" t="s">
        <v>9</v>
      </c>
      <c r="R20" s="10"/>
      <c r="S20" s="11"/>
      <c r="T20" s="12"/>
      <c r="U20" s="13" t="s">
        <v>10</v>
      </c>
      <c r="V20" s="59"/>
      <c r="W20" s="426"/>
      <c r="X20" s="427"/>
      <c r="Y20" s="427"/>
      <c r="Z20" s="427"/>
      <c r="AA20" s="427"/>
      <c r="AB20" s="428"/>
    </row>
    <row r="21" spans="1:34" ht="30" customHeight="1">
      <c r="A21" s="412"/>
      <c r="B21" s="16" t="s">
        <v>316</v>
      </c>
      <c r="C21" s="60" t="s">
        <v>401</v>
      </c>
      <c r="D21" s="61"/>
      <c r="E21" s="19" t="s">
        <v>11</v>
      </c>
      <c r="F21" s="60"/>
      <c r="G21" s="62" t="s">
        <v>402</v>
      </c>
      <c r="H21" s="14"/>
      <c r="I21" s="16" t="s">
        <v>316</v>
      </c>
      <c r="J21" s="60" t="s">
        <v>403</v>
      </c>
      <c r="K21" s="61"/>
      <c r="L21" s="19" t="s">
        <v>11</v>
      </c>
      <c r="M21" s="60"/>
      <c r="N21" s="62" t="s">
        <v>404</v>
      </c>
      <c r="O21" s="14"/>
      <c r="P21" s="16" t="s">
        <v>316</v>
      </c>
      <c r="Q21" s="60" t="s">
        <v>401</v>
      </c>
      <c r="R21" s="61"/>
      <c r="S21" s="19" t="s">
        <v>11</v>
      </c>
      <c r="T21" s="60"/>
      <c r="U21" s="62" t="s">
        <v>403</v>
      </c>
      <c r="V21" s="14"/>
      <c r="W21" s="429" t="s">
        <v>12</v>
      </c>
      <c r="X21" s="441" t="s">
        <v>403</v>
      </c>
      <c r="Y21" s="442"/>
      <c r="Z21" s="442"/>
      <c r="AA21" s="442"/>
      <c r="AB21" s="443"/>
    </row>
    <row r="22" spans="1:34" ht="30" customHeight="1">
      <c r="A22" s="412"/>
      <c r="B22" s="21" t="s">
        <v>13</v>
      </c>
      <c r="C22" s="63" t="s">
        <v>251</v>
      </c>
      <c r="D22" s="64" t="s">
        <v>344</v>
      </c>
      <c r="E22" s="24" t="s">
        <v>16</v>
      </c>
      <c r="F22" s="65" t="s">
        <v>344</v>
      </c>
      <c r="G22" s="66" t="s">
        <v>250</v>
      </c>
      <c r="H22" s="14"/>
      <c r="I22" s="21" t="s">
        <v>13</v>
      </c>
      <c r="J22" s="63" t="s">
        <v>223</v>
      </c>
      <c r="K22" s="67" t="s">
        <v>344</v>
      </c>
      <c r="L22" s="24" t="s">
        <v>16</v>
      </c>
      <c r="M22" s="65" t="s">
        <v>344</v>
      </c>
      <c r="N22" s="66" t="s">
        <v>252</v>
      </c>
      <c r="O22" s="14"/>
      <c r="P22" s="21" t="s">
        <v>13</v>
      </c>
      <c r="Q22" s="63" t="s">
        <v>251</v>
      </c>
      <c r="R22" s="210" t="s">
        <v>335</v>
      </c>
      <c r="S22" s="24" t="s">
        <v>37</v>
      </c>
      <c r="T22" s="65" t="s">
        <v>336</v>
      </c>
      <c r="U22" s="66" t="s">
        <v>223</v>
      </c>
      <c r="V22" s="14"/>
      <c r="W22" s="430"/>
      <c r="X22" s="444"/>
      <c r="Y22" s="445"/>
      <c r="Z22" s="445"/>
      <c r="AA22" s="445"/>
      <c r="AB22" s="446"/>
    </row>
    <row r="23" spans="1:34" ht="30" customHeight="1">
      <c r="A23" s="412"/>
      <c r="B23" s="27" t="s">
        <v>17</v>
      </c>
      <c r="C23" s="68" t="s">
        <v>247</v>
      </c>
      <c r="D23" s="69" t="s">
        <v>344</v>
      </c>
      <c r="E23" s="30" t="s">
        <v>16</v>
      </c>
      <c r="F23" s="70" t="s">
        <v>344</v>
      </c>
      <c r="G23" s="71" t="s">
        <v>246</v>
      </c>
      <c r="H23" s="14"/>
      <c r="I23" s="27" t="s">
        <v>17</v>
      </c>
      <c r="J23" s="68" t="s">
        <v>219</v>
      </c>
      <c r="K23" s="69" t="s">
        <v>336</v>
      </c>
      <c r="L23" s="30" t="s">
        <v>22</v>
      </c>
      <c r="M23" s="70" t="s">
        <v>335</v>
      </c>
      <c r="N23" s="71" t="s">
        <v>248</v>
      </c>
      <c r="O23" s="14"/>
      <c r="P23" s="27" t="s">
        <v>17</v>
      </c>
      <c r="Q23" s="68" t="s">
        <v>247</v>
      </c>
      <c r="R23" s="69" t="s">
        <v>335</v>
      </c>
      <c r="S23" s="30" t="s">
        <v>131</v>
      </c>
      <c r="T23" s="70" t="s">
        <v>331</v>
      </c>
      <c r="U23" s="71" t="s">
        <v>219</v>
      </c>
      <c r="V23" s="14"/>
      <c r="W23" s="431" t="s">
        <v>20</v>
      </c>
      <c r="X23" s="432" t="s">
        <v>401</v>
      </c>
      <c r="Y23" s="433"/>
      <c r="Z23" s="433"/>
      <c r="AA23" s="433"/>
      <c r="AB23" s="434"/>
    </row>
    <row r="24" spans="1:34" ht="30" customHeight="1">
      <c r="A24" s="412"/>
      <c r="B24" s="27" t="s">
        <v>21</v>
      </c>
      <c r="C24" s="68" t="s">
        <v>243</v>
      </c>
      <c r="D24" s="72" t="s">
        <v>336</v>
      </c>
      <c r="E24" s="30" t="s">
        <v>61</v>
      </c>
      <c r="F24" s="70" t="s">
        <v>335</v>
      </c>
      <c r="G24" s="71" t="s">
        <v>328</v>
      </c>
      <c r="H24" s="14"/>
      <c r="I24" s="27" t="s">
        <v>21</v>
      </c>
      <c r="J24" s="68" t="s">
        <v>214</v>
      </c>
      <c r="K24" s="72" t="s">
        <v>344</v>
      </c>
      <c r="L24" s="30" t="s">
        <v>16</v>
      </c>
      <c r="M24" s="70" t="s">
        <v>344</v>
      </c>
      <c r="N24" s="71" t="s">
        <v>244</v>
      </c>
      <c r="O24" s="14"/>
      <c r="P24" s="27" t="s">
        <v>21</v>
      </c>
      <c r="Q24" s="68" t="s">
        <v>243</v>
      </c>
      <c r="R24" s="69" t="s">
        <v>336</v>
      </c>
      <c r="S24" s="30" t="s">
        <v>98</v>
      </c>
      <c r="T24" s="70" t="s">
        <v>335</v>
      </c>
      <c r="U24" s="71" t="s">
        <v>214</v>
      </c>
      <c r="V24" s="14"/>
      <c r="W24" s="430"/>
      <c r="X24" s="444"/>
      <c r="Y24" s="445"/>
      <c r="Z24" s="445"/>
      <c r="AA24" s="445"/>
      <c r="AB24" s="446"/>
      <c r="AH24" s="73" t="s">
        <v>35</v>
      </c>
    </row>
    <row r="25" spans="1:34" ht="30" customHeight="1">
      <c r="A25" s="412"/>
      <c r="B25" s="27" t="s">
        <v>23</v>
      </c>
      <c r="C25" s="68" t="s">
        <v>240</v>
      </c>
      <c r="D25" s="69" t="s">
        <v>335</v>
      </c>
      <c r="E25" s="30" t="s">
        <v>409</v>
      </c>
      <c r="F25" s="70" t="s">
        <v>333</v>
      </c>
      <c r="G25" s="71" t="s">
        <v>239</v>
      </c>
      <c r="H25" s="14"/>
      <c r="I25" s="27" t="s">
        <v>23</v>
      </c>
      <c r="J25" s="68" t="s">
        <v>210</v>
      </c>
      <c r="K25" s="69" t="s">
        <v>336</v>
      </c>
      <c r="L25" s="30" t="s">
        <v>34</v>
      </c>
      <c r="M25" s="70" t="s">
        <v>335</v>
      </c>
      <c r="N25" s="71" t="s">
        <v>241</v>
      </c>
      <c r="O25" s="14"/>
      <c r="P25" s="27" t="s">
        <v>23</v>
      </c>
      <c r="Q25" s="68" t="s">
        <v>240</v>
      </c>
      <c r="R25" s="69" t="s">
        <v>335</v>
      </c>
      <c r="S25" s="30" t="s">
        <v>85</v>
      </c>
      <c r="T25" s="70" t="s">
        <v>336</v>
      </c>
      <c r="U25" s="71" t="s">
        <v>210</v>
      </c>
      <c r="V25" s="14"/>
      <c r="W25" s="431" t="s">
        <v>26</v>
      </c>
      <c r="X25" s="432" t="s">
        <v>418</v>
      </c>
      <c r="Y25" s="433"/>
      <c r="Z25" s="433"/>
      <c r="AA25" s="433"/>
      <c r="AB25" s="434"/>
      <c r="AH25" s="74" t="s">
        <v>36</v>
      </c>
    </row>
    <row r="26" spans="1:34" ht="30" customHeight="1">
      <c r="A26" s="412"/>
      <c r="B26" s="34" t="s">
        <v>27</v>
      </c>
      <c r="C26" s="75" t="s">
        <v>236</v>
      </c>
      <c r="D26" s="76" t="s">
        <v>344</v>
      </c>
      <c r="E26" s="37" t="s">
        <v>16</v>
      </c>
      <c r="F26" s="77" t="s">
        <v>344</v>
      </c>
      <c r="G26" s="71" t="s">
        <v>235</v>
      </c>
      <c r="H26" s="14"/>
      <c r="I26" s="34" t="s">
        <v>27</v>
      </c>
      <c r="J26" s="75" t="s">
        <v>206</v>
      </c>
      <c r="K26" s="76" t="s">
        <v>344</v>
      </c>
      <c r="L26" s="37" t="s">
        <v>16</v>
      </c>
      <c r="M26" s="77" t="s">
        <v>344</v>
      </c>
      <c r="N26" s="71" t="s">
        <v>237</v>
      </c>
      <c r="O26" s="14"/>
      <c r="P26" s="34" t="s">
        <v>27</v>
      </c>
      <c r="Q26" s="75" t="s">
        <v>236</v>
      </c>
      <c r="R26" s="76" t="s">
        <v>335</v>
      </c>
      <c r="S26" s="37" t="s">
        <v>71</v>
      </c>
      <c r="T26" s="77" t="s">
        <v>336</v>
      </c>
      <c r="U26" s="71" t="s">
        <v>206</v>
      </c>
      <c r="V26" s="14"/>
      <c r="W26" s="431"/>
      <c r="X26" s="435"/>
      <c r="Y26" s="417"/>
      <c r="Z26" s="417"/>
      <c r="AA26" s="417"/>
      <c r="AB26" s="436"/>
      <c r="AH26" s="80" t="s">
        <v>332</v>
      </c>
    </row>
    <row r="27" spans="1:34" ht="30" customHeight="1">
      <c r="A27" s="412"/>
      <c r="B27" s="16" t="s">
        <v>38</v>
      </c>
      <c r="C27" s="78"/>
      <c r="D27" s="41"/>
      <c r="E27" s="42" t="str">
        <f>IF(D27="","",IF(D27=$AH$30,"引き分け",IF(D27=$AH$25,"優勢勝",IF(D27=$AH$26,"優勢勝",IF(D27=$AH$27,"優勢勝","")))))</f>
        <v/>
      </c>
      <c r="F27" s="43" t="str">
        <f t="shared" ref="F27" si="2">IF(D27="","",IF(D27=$AH$30,$AH$30,IF(D27=$AH$24,$AH$28,IF(D27=$AH$25,$AH$28,IF(D27=$AH$26,$AH$28,IF(D27=$AH$27,$AH$28,""))))))</f>
        <v/>
      </c>
      <c r="G27" s="79"/>
      <c r="H27" s="14"/>
      <c r="I27" s="16" t="s">
        <v>38</v>
      </c>
      <c r="J27" s="78"/>
      <c r="K27" s="41"/>
      <c r="L27" s="42" t="str">
        <f>IF(K27="","",IF(K27=$AH$30,"引き分け",IF(K27=$AH$25,"優勢勝",IF(K27=$AH$26,"優勢勝",IF(K27=$AH$27,"優勢勝","")))))</f>
        <v/>
      </c>
      <c r="M27" s="43" t="str">
        <f t="shared" ref="M27" si="3">IF(K27="","",IF(K27=$AH$30,$AH$30,IF(K27=$AH$24,$AH$28,IF(K27=$AH$25,$AH$28,IF(K27=$AH$26,$AH$28,IF(K27=$AH$27,$AH$28,""))))))</f>
        <v/>
      </c>
      <c r="N27" s="79"/>
      <c r="O27" s="14"/>
      <c r="P27" s="16" t="s">
        <v>38</v>
      </c>
      <c r="Q27" s="78"/>
      <c r="R27" s="41"/>
      <c r="S27" s="42" t="str">
        <f>IF(R27="","",IF(R27=$AH$30,"引き分け",IF(R27=$AH$25,"優勢勝",IF(R27=$AH$26,"優勢勝",IF(R27=$AH$27,"優勢勝","")))))</f>
        <v/>
      </c>
      <c r="T27" s="43" t="str">
        <f t="shared" ref="T27" si="4">IF(R27="","",IF(R27=$AH$30,$AH$30,IF(R27=$AH$24,$AH$28,IF(R27=$AH$25,$AH$28,IF(R27=$AH$26,$AH$28,IF(R27=$AH$27,$AH$28,""))))))</f>
        <v/>
      </c>
      <c r="U27" s="79"/>
      <c r="V27" s="14"/>
      <c r="W27" s="421" t="s">
        <v>330</v>
      </c>
      <c r="X27" s="437" t="s">
        <v>420</v>
      </c>
      <c r="Y27" s="437"/>
      <c r="Z27" s="437"/>
      <c r="AA27" s="437"/>
      <c r="AB27" s="438"/>
      <c r="AH27" s="74" t="s">
        <v>39</v>
      </c>
    </row>
    <row r="28" spans="1:34" ht="25.5" customHeight="1" thickBot="1">
      <c r="A28" s="412"/>
      <c r="B28" s="45" t="s">
        <v>30</v>
      </c>
      <c r="C28" s="46">
        <f>COUNTIF(D22:D26,$AH$24)+COUNTIF(D22:D26,$AH$25)+COUNTIF(D22:D26,$AH$26)+COUNTIF(D22:D26,$AH$27)</f>
        <v>1</v>
      </c>
      <c r="D28" s="47"/>
      <c r="E28" s="48" t="s">
        <v>42</v>
      </c>
      <c r="F28" s="49"/>
      <c r="G28" s="50">
        <f>COUNTIF(F22:F26,$AH$24)+COUNTIF(F22:F26,$AH$25)+COUNTIF(F22:F26,$AH$26)+COUNTIF(F22:F26,$AH$27)</f>
        <v>1</v>
      </c>
      <c r="H28" s="14"/>
      <c r="I28" s="45" t="s">
        <v>30</v>
      </c>
      <c r="J28" s="46">
        <f>COUNTIF(K22:K26,$AH$24)+COUNTIF(K22:K26,$AH$25)+COUNTIF(K22:K26,$AH$26)+COUNTIF(K22:K26,$AH$27)</f>
        <v>2</v>
      </c>
      <c r="K28" s="47"/>
      <c r="L28" s="48"/>
      <c r="M28" s="49"/>
      <c r="N28" s="50">
        <f>COUNTIF(M22:M26,$AH$24)+COUNTIF(M22:M26,$AH$25)+COUNTIF(M22:M26,$AH$26)+COUNTIF(M22:M26,$AH$27)</f>
        <v>0</v>
      </c>
      <c r="O28" s="58"/>
      <c r="P28" s="45" t="s">
        <v>30</v>
      </c>
      <c r="Q28" s="46">
        <f>COUNTIF(R22:R26,$AH$24)+COUNTIF(R22:R26,$AH$25)+COUNTIF(R22:R26,$AH$26)+COUNTIF(R22:R26,$AH$27)</f>
        <v>1</v>
      </c>
      <c r="R28" s="47"/>
      <c r="S28" s="48"/>
      <c r="T28" s="49"/>
      <c r="U28" s="50">
        <f>COUNTIF(T22:T26,$AH$24)+COUNTIF(T22:T26,$AH$25)+COUNTIF(T22:T26,$AH$26)+COUNTIF(T22:T26,$AH$27)</f>
        <v>4</v>
      </c>
      <c r="W28" s="422"/>
      <c r="X28" s="439"/>
      <c r="Y28" s="439"/>
      <c r="Z28" s="439"/>
      <c r="AA28" s="439"/>
      <c r="AB28" s="440"/>
      <c r="AH28" s="80" t="s">
        <v>40</v>
      </c>
    </row>
    <row r="29" spans="1:34" ht="25.5" customHeight="1">
      <c r="A29" s="412"/>
      <c r="B29" s="52"/>
      <c r="C29" s="53" t="s">
        <v>411</v>
      </c>
      <c r="D29" s="420"/>
      <c r="E29" s="420"/>
      <c r="F29" s="420"/>
      <c r="G29" s="53"/>
      <c r="H29" s="14"/>
      <c r="I29" s="52"/>
      <c r="J29" s="53"/>
      <c r="K29" s="420"/>
      <c r="L29" s="420"/>
      <c r="M29" s="420"/>
      <c r="N29" s="53"/>
      <c r="O29" s="14"/>
      <c r="P29" s="52"/>
      <c r="Q29" s="53"/>
      <c r="R29" s="420"/>
      <c r="S29" s="420"/>
      <c r="T29" s="420"/>
      <c r="U29" s="53"/>
      <c r="V29" s="14"/>
      <c r="W29" s="39"/>
      <c r="X29" s="54"/>
      <c r="Y29" s="54"/>
      <c r="Z29" s="54"/>
      <c r="AA29" s="54"/>
      <c r="AB29" s="39"/>
    </row>
    <row r="30" spans="1:34" ht="25.5" customHeight="1">
      <c r="A30" s="81"/>
      <c r="B30" s="408"/>
      <c r="C30" s="408"/>
      <c r="D30" s="408"/>
      <c r="I30" s="408"/>
      <c r="J30" s="408"/>
      <c r="K30" s="408"/>
      <c r="P30" s="408"/>
      <c r="Q30" s="408"/>
      <c r="R30" s="408"/>
      <c r="W30" s="55"/>
      <c r="X30" s="82"/>
      <c r="Y30" s="82"/>
      <c r="Z30" s="82"/>
      <c r="AA30" s="82"/>
      <c r="AB30" s="55"/>
      <c r="AH30" s="80" t="s">
        <v>41</v>
      </c>
    </row>
    <row r="31" spans="1:34" ht="18" customHeight="1">
      <c r="A31" s="81"/>
      <c r="X31" s="83"/>
      <c r="Y31" s="83"/>
      <c r="AA31" s="1"/>
    </row>
    <row r="34" spans="8:27" ht="18.75" customHeight="1">
      <c r="R34" s="1"/>
      <c r="T34" s="1"/>
      <c r="Y34" s="1"/>
      <c r="AA34" s="1"/>
    </row>
    <row r="35" spans="8:27" ht="18.75" customHeight="1">
      <c r="R35" s="1"/>
      <c r="T35" s="1"/>
      <c r="Y35" s="1"/>
      <c r="AA35" s="1"/>
    </row>
    <row r="36" spans="8:27" ht="18.75" customHeight="1">
      <c r="R36" s="1"/>
      <c r="T36" s="1"/>
      <c r="Y36" s="1"/>
      <c r="AA36" s="1"/>
    </row>
    <row r="37" spans="8:27" ht="18.75" customHeight="1" thickBot="1">
      <c r="R37" s="1"/>
      <c r="T37" s="1"/>
    </row>
    <row r="38" spans="8:27" ht="18.75" customHeight="1">
      <c r="H38" s="84" t="s">
        <v>16</v>
      </c>
      <c r="K38" s="85" t="s">
        <v>42</v>
      </c>
      <c r="L38" s="14"/>
      <c r="M38" s="1"/>
      <c r="N38" s="86" t="s">
        <v>43</v>
      </c>
      <c r="P38" s="87" t="s">
        <v>44</v>
      </c>
      <c r="R38" s="1"/>
      <c r="T38" s="1"/>
    </row>
    <row r="39" spans="8:27" ht="18.75" customHeight="1" thickBot="1">
      <c r="H39" s="88" t="s">
        <v>409</v>
      </c>
      <c r="K39" s="89"/>
      <c r="L39" s="14"/>
      <c r="M39" s="1"/>
      <c r="N39" s="90" t="s">
        <v>45</v>
      </c>
      <c r="P39" s="91" t="s">
        <v>46</v>
      </c>
      <c r="R39" s="1"/>
      <c r="T39" s="1"/>
    </row>
    <row r="40" spans="8:27" ht="18.75" customHeight="1">
      <c r="H40" s="88" t="s">
        <v>47</v>
      </c>
      <c r="K40" s="1"/>
      <c r="L40" s="14"/>
      <c r="M40" s="1"/>
      <c r="N40" s="90" t="s">
        <v>48</v>
      </c>
      <c r="P40" s="91" t="s">
        <v>49</v>
      </c>
      <c r="R40" s="1"/>
      <c r="T40" s="1"/>
    </row>
    <row r="41" spans="8:27" ht="18.75" customHeight="1">
      <c r="H41" s="88" t="s">
        <v>50</v>
      </c>
      <c r="K41" s="1"/>
      <c r="L41" s="14"/>
      <c r="M41" s="1"/>
      <c r="N41" s="90" t="s">
        <v>51</v>
      </c>
      <c r="P41" s="91" t="s">
        <v>52</v>
      </c>
      <c r="R41" s="1"/>
      <c r="T41" s="1"/>
    </row>
    <row r="42" spans="8:27" ht="18.75" customHeight="1">
      <c r="H42" s="92" t="s">
        <v>22</v>
      </c>
      <c r="K42" s="1"/>
      <c r="L42" s="14"/>
      <c r="M42" s="1"/>
      <c r="N42" s="90" t="s">
        <v>53</v>
      </c>
      <c r="P42" s="91" t="s">
        <v>54</v>
      </c>
    </row>
    <row r="43" spans="8:27" ht="18.75" customHeight="1">
      <c r="H43" s="92" t="s">
        <v>55</v>
      </c>
      <c r="K43" s="1"/>
      <c r="L43" s="14"/>
      <c r="M43" s="1"/>
      <c r="N43" s="90" t="s">
        <v>56</v>
      </c>
      <c r="P43" s="91" t="s">
        <v>57</v>
      </c>
    </row>
    <row r="44" spans="8:27" ht="18.75" customHeight="1">
      <c r="H44" s="88" t="s">
        <v>58</v>
      </c>
      <c r="K44" s="1"/>
      <c r="L44" s="14"/>
      <c r="M44" s="1"/>
      <c r="N44" s="90" t="s">
        <v>59</v>
      </c>
      <c r="P44" s="91" t="s">
        <v>60</v>
      </c>
    </row>
    <row r="45" spans="8:27" ht="18.75" customHeight="1">
      <c r="H45" s="92" t="s">
        <v>61</v>
      </c>
      <c r="K45" s="1"/>
      <c r="L45" s="14"/>
      <c r="M45" s="1"/>
      <c r="N45" s="90" t="s">
        <v>62</v>
      </c>
      <c r="P45" s="91" t="s">
        <v>63</v>
      </c>
    </row>
    <row r="46" spans="8:27" ht="18.75" customHeight="1" thickBot="1">
      <c r="H46" s="88" t="s">
        <v>64</v>
      </c>
      <c r="K46" s="1"/>
      <c r="L46" s="14"/>
      <c r="M46" s="1"/>
      <c r="N46" s="93" t="s">
        <v>65</v>
      </c>
      <c r="P46" s="91" t="s">
        <v>66</v>
      </c>
    </row>
    <row r="47" spans="8:27" ht="18.75" customHeight="1">
      <c r="H47" s="92" t="s">
        <v>67</v>
      </c>
      <c r="K47" s="1"/>
      <c r="L47" s="14"/>
      <c r="M47" s="1"/>
      <c r="P47" s="91" t="s">
        <v>68</v>
      </c>
    </row>
    <row r="48" spans="8:27" ht="18.75" customHeight="1">
      <c r="H48" s="88" t="s">
        <v>69</v>
      </c>
      <c r="K48" s="1"/>
      <c r="L48" s="14"/>
      <c r="M48" s="1"/>
      <c r="P48" s="91" t="s">
        <v>70</v>
      </c>
    </row>
    <row r="49" spans="8:16" ht="18.75" customHeight="1">
      <c r="H49" s="92" t="s">
        <v>71</v>
      </c>
      <c r="K49" s="1"/>
      <c r="L49" s="14"/>
      <c r="M49" s="1"/>
      <c r="P49" s="91" t="s">
        <v>72</v>
      </c>
    </row>
    <row r="50" spans="8:16" ht="18.75" customHeight="1">
      <c r="H50" s="88" t="s">
        <v>73</v>
      </c>
      <c r="K50" s="1"/>
      <c r="L50" s="14"/>
      <c r="M50" s="1"/>
      <c r="P50" s="91" t="s">
        <v>74</v>
      </c>
    </row>
    <row r="51" spans="8:16" ht="18.75" customHeight="1">
      <c r="H51" s="92" t="s">
        <v>34</v>
      </c>
      <c r="K51" s="1"/>
      <c r="L51" s="14"/>
      <c r="M51" s="1"/>
      <c r="P51" s="91" t="s">
        <v>75</v>
      </c>
    </row>
    <row r="52" spans="8:16" ht="18.75" customHeight="1">
      <c r="H52" s="88" t="s">
        <v>76</v>
      </c>
      <c r="K52" s="1"/>
      <c r="L52" s="14"/>
      <c r="M52" s="1"/>
      <c r="P52" s="91" t="s">
        <v>77</v>
      </c>
    </row>
    <row r="53" spans="8:16" ht="18.75" customHeight="1">
      <c r="H53" s="92" t="s">
        <v>24</v>
      </c>
      <c r="K53" s="1"/>
      <c r="L53" s="14"/>
      <c r="M53" s="1"/>
      <c r="P53" s="91" t="s">
        <v>78</v>
      </c>
    </row>
    <row r="54" spans="8:16" ht="18.75" customHeight="1">
      <c r="H54" s="88" t="s">
        <v>79</v>
      </c>
      <c r="K54" s="1"/>
      <c r="L54" s="14"/>
      <c r="M54" s="1"/>
      <c r="P54" s="91" t="s">
        <v>80</v>
      </c>
    </row>
    <row r="55" spans="8:16" ht="18.75" customHeight="1">
      <c r="H55" s="92" t="s">
        <v>81</v>
      </c>
      <c r="K55" s="1"/>
      <c r="L55" s="14"/>
      <c r="M55" s="1"/>
      <c r="P55" s="91" t="s">
        <v>44</v>
      </c>
    </row>
    <row r="56" spans="8:16" ht="18.75" customHeight="1">
      <c r="H56" s="92" t="s">
        <v>18</v>
      </c>
      <c r="K56" s="1"/>
      <c r="L56" s="14"/>
      <c r="M56" s="1"/>
      <c r="P56" s="91" t="s">
        <v>82</v>
      </c>
    </row>
    <row r="57" spans="8:16" ht="18.75" customHeight="1">
      <c r="H57" s="92" t="s">
        <v>28</v>
      </c>
      <c r="K57" s="1"/>
      <c r="L57" s="14"/>
      <c r="M57" s="1"/>
      <c r="P57" s="91" t="s">
        <v>83</v>
      </c>
    </row>
    <row r="58" spans="8:16" ht="18.75" customHeight="1">
      <c r="H58" s="92" t="s">
        <v>14</v>
      </c>
      <c r="K58" s="1"/>
      <c r="L58" s="14"/>
      <c r="M58" s="1"/>
      <c r="P58" s="91" t="s">
        <v>84</v>
      </c>
    </row>
    <row r="59" spans="8:16" ht="18.75" customHeight="1">
      <c r="H59" s="88" t="s">
        <v>85</v>
      </c>
      <c r="K59" s="1"/>
      <c r="L59" s="14"/>
      <c r="M59" s="1"/>
      <c r="P59" s="91" t="s">
        <v>86</v>
      </c>
    </row>
    <row r="60" spans="8:16" ht="18.75" customHeight="1">
      <c r="H60" s="88" t="s">
        <v>87</v>
      </c>
      <c r="K60" s="1"/>
      <c r="L60" s="14"/>
      <c r="M60" s="1"/>
      <c r="P60" s="91" t="s">
        <v>88</v>
      </c>
    </row>
    <row r="61" spans="8:16" ht="18.75" customHeight="1">
      <c r="H61" s="92" t="s">
        <v>37</v>
      </c>
      <c r="K61" s="1"/>
      <c r="L61" s="14"/>
      <c r="M61" s="1"/>
      <c r="P61" s="91" t="s">
        <v>89</v>
      </c>
    </row>
    <row r="62" spans="8:16" ht="18.75" customHeight="1">
      <c r="H62" s="88" t="s">
        <v>90</v>
      </c>
      <c r="K62" s="1"/>
      <c r="L62" s="14"/>
      <c r="M62" s="1"/>
      <c r="P62" s="91" t="s">
        <v>91</v>
      </c>
    </row>
    <row r="63" spans="8:16" ht="18.75" customHeight="1">
      <c r="H63" s="92" t="s">
        <v>92</v>
      </c>
      <c r="K63" s="1"/>
      <c r="L63" s="14"/>
      <c r="M63" s="1"/>
      <c r="P63" s="91" t="s">
        <v>93</v>
      </c>
    </row>
    <row r="64" spans="8:16" ht="18.75" customHeight="1">
      <c r="H64" s="92" t="s">
        <v>94</v>
      </c>
      <c r="K64" s="1"/>
      <c r="L64" s="14"/>
      <c r="M64" s="1"/>
      <c r="P64" s="91" t="s">
        <v>95</v>
      </c>
    </row>
    <row r="65" spans="8:16" ht="18.75" customHeight="1">
      <c r="H65" s="92" t="s">
        <v>96</v>
      </c>
      <c r="K65" s="1"/>
      <c r="L65" s="14"/>
      <c r="M65" s="1"/>
      <c r="P65" s="91" t="s">
        <v>97</v>
      </c>
    </row>
    <row r="66" spans="8:16" ht="18.75" customHeight="1">
      <c r="H66" s="92" t="s">
        <v>98</v>
      </c>
      <c r="K66" s="1"/>
      <c r="L66" s="14"/>
      <c r="M66" s="1"/>
      <c r="P66" s="91" t="s">
        <v>99</v>
      </c>
    </row>
    <row r="67" spans="8:16" ht="18.75" customHeight="1">
      <c r="H67" s="92" t="s">
        <v>100</v>
      </c>
      <c r="K67" s="1"/>
      <c r="L67" s="14"/>
      <c r="M67" s="1"/>
      <c r="P67" s="91" t="s">
        <v>101</v>
      </c>
    </row>
    <row r="68" spans="8:16" ht="18.75" customHeight="1">
      <c r="H68" s="92" t="s">
        <v>19</v>
      </c>
      <c r="K68" s="1"/>
      <c r="L68" s="14"/>
      <c r="M68" s="1"/>
      <c r="P68" s="91" t="s">
        <v>102</v>
      </c>
    </row>
    <row r="69" spans="8:16" ht="18.75" customHeight="1">
      <c r="H69" s="92" t="s">
        <v>103</v>
      </c>
      <c r="K69" s="1"/>
      <c r="L69" s="14"/>
      <c r="M69" s="1"/>
      <c r="P69" s="91" t="s">
        <v>104</v>
      </c>
    </row>
    <row r="70" spans="8:16" ht="18.75" customHeight="1">
      <c r="H70" s="92" t="s">
        <v>105</v>
      </c>
      <c r="K70" s="1"/>
      <c r="L70" s="14"/>
      <c r="M70" s="1"/>
      <c r="P70" s="91" t="s">
        <v>78</v>
      </c>
    </row>
    <row r="71" spans="8:16" ht="18.75" customHeight="1" thickBot="1">
      <c r="H71" s="92" t="s">
        <v>106</v>
      </c>
      <c r="K71" s="1"/>
      <c r="L71" s="14"/>
      <c r="M71" s="1"/>
      <c r="P71" s="94" t="s">
        <v>107</v>
      </c>
    </row>
    <row r="72" spans="8:16" ht="18.75" customHeight="1">
      <c r="H72" s="92" t="s">
        <v>108</v>
      </c>
      <c r="K72" s="1"/>
      <c r="L72" s="14"/>
      <c r="M72" s="1"/>
    </row>
    <row r="73" spans="8:16" ht="18.75" customHeight="1">
      <c r="H73" s="92" t="s">
        <v>15</v>
      </c>
      <c r="K73" s="1"/>
      <c r="L73" s="14"/>
      <c r="M73" s="1"/>
    </row>
    <row r="74" spans="8:16" ht="18.75" customHeight="1">
      <c r="H74" s="92" t="s">
        <v>109</v>
      </c>
      <c r="K74" s="1"/>
      <c r="L74" s="14"/>
      <c r="M74" s="1"/>
    </row>
    <row r="75" spans="8:16" ht="18.75" customHeight="1">
      <c r="H75" s="92" t="s">
        <v>110</v>
      </c>
      <c r="K75" s="1"/>
      <c r="L75" s="14"/>
      <c r="M75" s="1"/>
    </row>
    <row r="76" spans="8:16" ht="18.75" customHeight="1">
      <c r="H76" s="92" t="s">
        <v>111</v>
      </c>
      <c r="K76" s="1"/>
      <c r="L76" s="14"/>
      <c r="M76" s="1"/>
    </row>
    <row r="77" spans="8:16" ht="18.75" customHeight="1">
      <c r="H77" s="92" t="s">
        <v>112</v>
      </c>
      <c r="K77" s="1"/>
      <c r="L77" s="14"/>
      <c r="M77" s="1"/>
    </row>
    <row r="78" spans="8:16" ht="18.75" customHeight="1">
      <c r="H78" s="92" t="s">
        <v>113</v>
      </c>
      <c r="K78" s="1"/>
      <c r="L78" s="14"/>
      <c r="M78" s="1"/>
    </row>
    <row r="79" spans="8:16" ht="18.75" customHeight="1">
      <c r="H79" s="92" t="s">
        <v>114</v>
      </c>
      <c r="K79" s="1"/>
      <c r="L79" s="14"/>
      <c r="M79" s="1"/>
    </row>
    <row r="80" spans="8:16" ht="18.75" customHeight="1">
      <c r="H80" s="92" t="s">
        <v>115</v>
      </c>
      <c r="K80" s="1"/>
      <c r="L80" s="14"/>
      <c r="M80" s="1"/>
    </row>
    <row r="81" spans="8:13" ht="18.75" customHeight="1">
      <c r="H81" s="92" t="s">
        <v>116</v>
      </c>
      <c r="K81" s="1"/>
      <c r="L81" s="14"/>
      <c r="M81" s="1"/>
    </row>
    <row r="82" spans="8:13" ht="18.75" customHeight="1">
      <c r="H82" s="92" t="s">
        <v>117</v>
      </c>
      <c r="K82" s="1"/>
      <c r="L82" s="14"/>
      <c r="M82" s="1"/>
    </row>
    <row r="83" spans="8:13" ht="18.75" customHeight="1">
      <c r="H83" s="92" t="s">
        <v>118</v>
      </c>
      <c r="K83" s="1"/>
      <c r="L83" s="14"/>
      <c r="M83" s="1"/>
    </row>
    <row r="84" spans="8:13" ht="18.75" customHeight="1">
      <c r="H84" s="92" t="s">
        <v>119</v>
      </c>
      <c r="K84" s="1"/>
      <c r="L84" s="14"/>
      <c r="M84" s="1"/>
    </row>
    <row r="85" spans="8:13" ht="18.75" customHeight="1">
      <c r="H85" s="92" t="s">
        <v>120</v>
      </c>
      <c r="K85" s="1"/>
      <c r="L85" s="14"/>
      <c r="M85" s="1"/>
    </row>
    <row r="86" spans="8:13" ht="18.75" customHeight="1">
      <c r="H86" s="92" t="s">
        <v>121</v>
      </c>
      <c r="K86" s="1"/>
      <c r="L86" s="14"/>
      <c r="M86" s="1"/>
    </row>
    <row r="87" spans="8:13" ht="18.75" customHeight="1">
      <c r="H87" s="92" t="s">
        <v>122</v>
      </c>
      <c r="K87" s="1"/>
      <c r="L87" s="14"/>
      <c r="M87" s="1"/>
    </row>
    <row r="88" spans="8:13" ht="18.75" customHeight="1">
      <c r="H88" s="92" t="s">
        <v>123</v>
      </c>
      <c r="K88" s="1"/>
      <c r="L88" s="14"/>
      <c r="M88" s="1"/>
    </row>
    <row r="89" spans="8:13" ht="18.75" customHeight="1">
      <c r="H89" s="92" t="s">
        <v>124</v>
      </c>
      <c r="K89" s="1"/>
      <c r="L89" s="14"/>
      <c r="M89" s="1"/>
    </row>
    <row r="90" spans="8:13" ht="18.75" customHeight="1">
      <c r="H90" s="92" t="s">
        <v>125</v>
      </c>
      <c r="K90" s="1"/>
      <c r="L90" s="14"/>
      <c r="M90" s="1"/>
    </row>
    <row r="91" spans="8:13" ht="18.75" customHeight="1">
      <c r="H91" s="92" t="s">
        <v>126</v>
      </c>
      <c r="K91" s="1"/>
      <c r="L91" s="14"/>
      <c r="M91" s="1"/>
    </row>
    <row r="92" spans="8:13" ht="18.75" customHeight="1">
      <c r="H92" s="92" t="s">
        <v>127</v>
      </c>
      <c r="K92" s="1"/>
      <c r="L92" s="14"/>
      <c r="M92" s="1"/>
    </row>
    <row r="93" spans="8:13" ht="18.75" customHeight="1">
      <c r="H93" s="92" t="s">
        <v>128</v>
      </c>
      <c r="K93" s="1"/>
      <c r="L93" s="14"/>
      <c r="M93" s="1"/>
    </row>
    <row r="94" spans="8:13" ht="18.75" customHeight="1">
      <c r="H94" s="92" t="s">
        <v>129</v>
      </c>
      <c r="K94" s="1"/>
      <c r="L94" s="14"/>
      <c r="M94" s="1"/>
    </row>
    <row r="95" spans="8:13" ht="18.75" customHeight="1">
      <c r="H95" s="92" t="s">
        <v>130</v>
      </c>
      <c r="K95" s="1"/>
      <c r="L95" s="14"/>
      <c r="M95" s="1"/>
    </row>
    <row r="96" spans="8:13" ht="18.75" customHeight="1">
      <c r="H96" s="92" t="s">
        <v>131</v>
      </c>
      <c r="K96" s="1"/>
      <c r="L96" s="14"/>
      <c r="M96" s="1"/>
    </row>
    <row r="97" spans="8:13" ht="18.75" customHeight="1">
      <c r="H97" s="88" t="s">
        <v>50</v>
      </c>
      <c r="K97" s="1"/>
      <c r="L97" s="14"/>
      <c r="M97" s="1"/>
    </row>
    <row r="98" spans="8:13" ht="18.75" customHeight="1">
      <c r="H98" s="88" t="s">
        <v>132</v>
      </c>
      <c r="K98" s="1"/>
      <c r="L98" s="14"/>
      <c r="M98" s="1"/>
    </row>
    <row r="99" spans="8:13" ht="18.75" customHeight="1">
      <c r="H99" s="88" t="s">
        <v>133</v>
      </c>
      <c r="K99" s="1"/>
      <c r="L99" s="14"/>
      <c r="M99" s="1"/>
    </row>
    <row r="100" spans="8:13" ht="18.75" customHeight="1">
      <c r="H100" s="88" t="s">
        <v>25</v>
      </c>
      <c r="K100" s="1"/>
      <c r="L100" s="14"/>
      <c r="M100" s="1"/>
    </row>
    <row r="101" spans="8:13" ht="18.75" customHeight="1">
      <c r="H101" s="88" t="s">
        <v>134</v>
      </c>
      <c r="K101" s="1"/>
      <c r="L101" s="14"/>
      <c r="M101" s="1"/>
    </row>
    <row r="102" spans="8:13" ht="18.75" customHeight="1" thickBot="1">
      <c r="H102" s="95" t="s">
        <v>33</v>
      </c>
      <c r="K102" s="1"/>
      <c r="L102" s="14"/>
      <c r="M102" s="1"/>
    </row>
    <row r="103" spans="8:13" ht="18.75" customHeight="1">
      <c r="K103" s="1"/>
      <c r="L103" s="14"/>
      <c r="M103" s="1"/>
    </row>
  </sheetData>
  <sheetProtection selectLockedCells="1"/>
  <dataConsolidate/>
  <mergeCells count="42">
    <mergeCell ref="B16:D16"/>
    <mergeCell ref="B2:D2"/>
    <mergeCell ref="X9:AB10"/>
    <mergeCell ref="X11:AB12"/>
    <mergeCell ref="X13:AB14"/>
    <mergeCell ref="W1:AB1"/>
    <mergeCell ref="W2:AB2"/>
    <mergeCell ref="J4:N4"/>
    <mergeCell ref="D15:F15"/>
    <mergeCell ref="K15:M15"/>
    <mergeCell ref="B1:U1"/>
    <mergeCell ref="R15:T15"/>
    <mergeCell ref="A5:A14"/>
    <mergeCell ref="B5:G5"/>
    <mergeCell ref="I5:N5"/>
    <mergeCell ref="P5:U5"/>
    <mergeCell ref="W5:AB6"/>
    <mergeCell ref="W7:W8"/>
    <mergeCell ref="W11:W12"/>
    <mergeCell ref="W9:W10"/>
    <mergeCell ref="W13:W14"/>
    <mergeCell ref="X7:AB8"/>
    <mergeCell ref="W27:W28"/>
    <mergeCell ref="W19:AB20"/>
    <mergeCell ref="W21:W22"/>
    <mergeCell ref="W23:W24"/>
    <mergeCell ref="W25:W26"/>
    <mergeCell ref="X25:AB26"/>
    <mergeCell ref="X27:AB28"/>
    <mergeCell ref="X21:AB22"/>
    <mergeCell ref="X23:AB24"/>
    <mergeCell ref="B30:D30"/>
    <mergeCell ref="I30:K30"/>
    <mergeCell ref="P30:R30"/>
    <mergeCell ref="A18:A29"/>
    <mergeCell ref="J18:N18"/>
    <mergeCell ref="B19:G19"/>
    <mergeCell ref="I19:N19"/>
    <mergeCell ref="P19:U19"/>
    <mergeCell ref="D29:F29"/>
    <mergeCell ref="K29:M29"/>
    <mergeCell ref="R29:T29"/>
  </mergeCells>
  <phoneticPr fontId="1"/>
  <dataValidations count="6">
    <dataValidation type="list" errorStyle="warning" allowBlank="1" showInputMessage="1" showErrorMessage="1" errorTitle="ほ～！" error="そんな技もあるんだね(・∀・)/" sqref="L8:L13 S8:S13 E8:E13 E22:E27 S22:S27 L22:L27" xr:uid="{00000000-0002-0000-0300-000000000000}">
      <formula1>$H$38:$H$102</formula1>
    </dataValidation>
    <dataValidation type="list" allowBlank="1" showInputMessage="1" showErrorMessage="1" sqref="K8:K13 R8:R13 D8:D13 K22:K27 D22:D27 R22:R27" xr:uid="{00000000-0002-0000-0300-000001000000}">
      <formula1>$AH$24:$AH$30</formula1>
    </dataValidation>
    <dataValidation type="list" allowBlank="1" showInputMessage="1" sqref="M8:M13 F8:F13 T8:T13 M22:M27 F22:F27 T22:T27" xr:uid="{00000000-0002-0000-0300-000002000000}">
      <formula1>$AH$24:$AH$30</formula1>
    </dataValidation>
    <dataValidation type="list" allowBlank="1" showErrorMessage="1" sqref="L14 E28 E14 S28 L28" xr:uid="{00000000-0002-0000-0300-000003000000}">
      <formula1>$K$38:$K$39</formula1>
    </dataValidation>
    <dataValidation type="list" allowBlank="1" showInputMessage="1" sqref="AB29 AB15:AB16" xr:uid="{00000000-0002-0000-0300-000004000000}">
      <formula1>$N$38:$N$46</formula1>
    </dataValidation>
    <dataValidation type="list" allowBlank="1" showInputMessage="1" sqref="X29:AA29 X15:AA16" xr:uid="{00000000-0002-0000-0300-000005000000}">
      <formula1>$P$38:$P$71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56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3DB9-8977-4D69-8E37-AAC0F7E1B587}">
  <dimension ref="A1:K57"/>
  <sheetViews>
    <sheetView zoomScale="80" zoomScaleNormal="80" workbookViewId="0">
      <selection activeCell="M49" sqref="M49"/>
    </sheetView>
  </sheetViews>
  <sheetFormatPr defaultColWidth="9" defaultRowHeight="11.25"/>
  <cols>
    <col min="1" max="1" width="4.75" style="211" bestFit="1" customWidth="1"/>
    <col min="2" max="2" width="11.875" style="211" customWidth="1"/>
    <col min="3" max="3" width="9.25" style="211" customWidth="1"/>
    <col min="4" max="4" width="11.875" style="211" customWidth="1"/>
    <col min="5" max="5" width="4.75" style="211" bestFit="1" customWidth="1"/>
    <col min="6" max="6" width="3.125" style="211" customWidth="1"/>
    <col min="7" max="7" width="4.75" style="211" bestFit="1" customWidth="1"/>
    <col min="8" max="8" width="11.875" style="211" customWidth="1"/>
    <col min="9" max="9" width="9.25" style="211" customWidth="1"/>
    <col min="10" max="10" width="11.875" style="211" customWidth="1"/>
    <col min="11" max="11" width="4.75" style="211" bestFit="1" customWidth="1"/>
    <col min="12" max="16384" width="9" style="211"/>
  </cols>
  <sheetData>
    <row r="1" spans="1:11" s="215" customFormat="1" ht="17.25" customHeight="1">
      <c r="A1" s="455" t="s">
        <v>262</v>
      </c>
      <c r="B1" s="455"/>
      <c r="C1" s="455"/>
      <c r="D1" s="455"/>
      <c r="E1" s="455"/>
      <c r="G1" s="456" t="s">
        <v>261</v>
      </c>
      <c r="H1" s="456"/>
      <c r="I1" s="456"/>
      <c r="J1" s="456"/>
      <c r="K1" s="456"/>
    </row>
    <row r="2" spans="1:11" ht="17.25" customHeight="1">
      <c r="A2" s="451" t="s">
        <v>258</v>
      </c>
      <c r="B2" s="452"/>
      <c r="C2" s="453" t="s">
        <v>257</v>
      </c>
      <c r="D2" s="451" t="s">
        <v>231</v>
      </c>
      <c r="E2" s="452"/>
      <c r="G2" s="451" t="s">
        <v>255</v>
      </c>
      <c r="H2" s="452"/>
      <c r="I2" s="453" t="s">
        <v>260</v>
      </c>
      <c r="J2" s="451" t="s">
        <v>228</v>
      </c>
      <c r="K2" s="452"/>
    </row>
    <row r="3" spans="1:11" ht="17.25" customHeight="1">
      <c r="A3" s="213" t="s">
        <v>226</v>
      </c>
      <c r="B3" s="213" t="s">
        <v>227</v>
      </c>
      <c r="C3" s="454"/>
      <c r="D3" s="213" t="s">
        <v>227</v>
      </c>
      <c r="E3" s="213" t="s">
        <v>226</v>
      </c>
      <c r="G3" s="213" t="s">
        <v>226</v>
      </c>
      <c r="H3" s="213" t="s">
        <v>227</v>
      </c>
      <c r="I3" s="454"/>
      <c r="J3" s="213" t="s">
        <v>227</v>
      </c>
      <c r="K3" s="213" t="s">
        <v>226</v>
      </c>
    </row>
    <row r="4" spans="1:11" ht="17.25" customHeight="1">
      <c r="A4" s="213" t="s">
        <v>13</v>
      </c>
      <c r="B4" s="214" t="s">
        <v>252</v>
      </c>
      <c r="C4" s="213" t="s">
        <v>205</v>
      </c>
      <c r="D4" s="214" t="s">
        <v>224</v>
      </c>
      <c r="E4" s="213" t="s">
        <v>13</v>
      </c>
      <c r="G4" s="213" t="s">
        <v>13</v>
      </c>
      <c r="H4" s="214" t="s">
        <v>250</v>
      </c>
      <c r="I4" s="213" t="s">
        <v>205</v>
      </c>
      <c r="J4" s="214" t="s">
        <v>222</v>
      </c>
      <c r="K4" s="213" t="s">
        <v>13</v>
      </c>
    </row>
    <row r="5" spans="1:11" ht="17.25" customHeight="1">
      <c r="A5" s="213" t="s">
        <v>217</v>
      </c>
      <c r="B5" s="214" t="s">
        <v>248</v>
      </c>
      <c r="C5" s="213" t="s">
        <v>205</v>
      </c>
      <c r="D5" s="214" t="s">
        <v>220</v>
      </c>
      <c r="E5" s="213" t="s">
        <v>217</v>
      </c>
      <c r="G5" s="213" t="s">
        <v>217</v>
      </c>
      <c r="H5" s="214" t="s">
        <v>246</v>
      </c>
      <c r="I5" s="213" t="s">
        <v>205</v>
      </c>
      <c r="J5" s="214" t="s">
        <v>218</v>
      </c>
      <c r="K5" s="213" t="s">
        <v>217</v>
      </c>
    </row>
    <row r="6" spans="1:11" ht="17.25" customHeight="1">
      <c r="A6" s="213" t="s">
        <v>21</v>
      </c>
      <c r="B6" s="214" t="s">
        <v>244</v>
      </c>
      <c r="C6" s="213" t="s">
        <v>205</v>
      </c>
      <c r="D6" s="214" t="s">
        <v>215</v>
      </c>
      <c r="E6" s="213" t="s">
        <v>21</v>
      </c>
      <c r="G6" s="213" t="s">
        <v>21</v>
      </c>
      <c r="H6" s="214" t="s">
        <v>328</v>
      </c>
      <c r="I6" s="213" t="s">
        <v>205</v>
      </c>
      <c r="J6" s="214" t="s">
        <v>213</v>
      </c>
      <c r="K6" s="213" t="s">
        <v>21</v>
      </c>
    </row>
    <row r="7" spans="1:11" ht="17.25" customHeight="1">
      <c r="A7" s="213" t="s">
        <v>23</v>
      </c>
      <c r="B7" s="214" t="s">
        <v>241</v>
      </c>
      <c r="C7" s="213" t="s">
        <v>205</v>
      </c>
      <c r="D7" s="214" t="s">
        <v>211</v>
      </c>
      <c r="E7" s="213" t="s">
        <v>23</v>
      </c>
      <c r="G7" s="213" t="s">
        <v>23</v>
      </c>
      <c r="H7" s="214" t="s">
        <v>239</v>
      </c>
      <c r="I7" s="213" t="s">
        <v>205</v>
      </c>
      <c r="J7" s="214" t="s">
        <v>209</v>
      </c>
      <c r="K7" s="213" t="s">
        <v>23</v>
      </c>
    </row>
    <row r="8" spans="1:11" ht="17.25" customHeight="1">
      <c r="A8" s="213" t="s">
        <v>27</v>
      </c>
      <c r="B8" s="214" t="s">
        <v>237</v>
      </c>
      <c r="C8" s="213" t="s">
        <v>205</v>
      </c>
      <c r="D8" s="214" t="s">
        <v>207</v>
      </c>
      <c r="E8" s="213" t="s">
        <v>27</v>
      </c>
      <c r="G8" s="213" t="s">
        <v>27</v>
      </c>
      <c r="H8" s="214" t="s">
        <v>235</v>
      </c>
      <c r="I8" s="213" t="s">
        <v>205</v>
      </c>
      <c r="J8" s="214" t="s">
        <v>204</v>
      </c>
      <c r="K8" s="213" t="s">
        <v>27</v>
      </c>
    </row>
    <row r="9" spans="1:11" ht="12.75" customHeight="1">
      <c r="A9" s="212"/>
      <c r="C9" s="212"/>
      <c r="E9" s="212"/>
      <c r="G9" s="212"/>
      <c r="I9" s="212"/>
      <c r="K9" s="212"/>
    </row>
    <row r="10" spans="1:11" ht="17.25" customHeight="1">
      <c r="A10" s="451" t="s">
        <v>256</v>
      </c>
      <c r="B10" s="452"/>
      <c r="C10" s="453" t="s">
        <v>232</v>
      </c>
      <c r="D10" s="451" t="s">
        <v>233</v>
      </c>
      <c r="E10" s="452"/>
      <c r="G10" s="451" t="s">
        <v>253</v>
      </c>
      <c r="H10" s="452"/>
      <c r="I10" s="453" t="s">
        <v>259</v>
      </c>
      <c r="J10" s="451" t="s">
        <v>230</v>
      </c>
      <c r="K10" s="452"/>
    </row>
    <row r="11" spans="1:11" ht="17.25" customHeight="1">
      <c r="A11" s="213" t="s">
        <v>226</v>
      </c>
      <c r="B11" s="213" t="s">
        <v>227</v>
      </c>
      <c r="C11" s="454"/>
      <c r="D11" s="213" t="s">
        <v>227</v>
      </c>
      <c r="E11" s="213" t="s">
        <v>226</v>
      </c>
      <c r="G11" s="213" t="s">
        <v>226</v>
      </c>
      <c r="H11" s="213" t="s">
        <v>227</v>
      </c>
      <c r="I11" s="454"/>
      <c r="J11" s="213" t="s">
        <v>227</v>
      </c>
      <c r="K11" s="213" t="s">
        <v>226</v>
      </c>
    </row>
    <row r="12" spans="1:11" ht="17.25" customHeight="1">
      <c r="A12" s="213" t="s">
        <v>13</v>
      </c>
      <c r="B12" s="214" t="s">
        <v>251</v>
      </c>
      <c r="C12" s="213" t="s">
        <v>205</v>
      </c>
      <c r="D12" s="214" t="s">
        <v>225</v>
      </c>
      <c r="E12" s="213" t="s">
        <v>13</v>
      </c>
      <c r="G12" s="213" t="s">
        <v>13</v>
      </c>
      <c r="H12" s="214" t="s">
        <v>249</v>
      </c>
      <c r="I12" s="213" t="s">
        <v>205</v>
      </c>
      <c r="J12" s="214" t="s">
        <v>223</v>
      </c>
      <c r="K12" s="213" t="s">
        <v>13</v>
      </c>
    </row>
    <row r="13" spans="1:11" ht="17.25" customHeight="1">
      <c r="A13" s="213" t="s">
        <v>217</v>
      </c>
      <c r="B13" s="214" t="s">
        <v>247</v>
      </c>
      <c r="C13" s="213" t="s">
        <v>205</v>
      </c>
      <c r="D13" s="214" t="s">
        <v>221</v>
      </c>
      <c r="E13" s="213" t="s">
        <v>217</v>
      </c>
      <c r="G13" s="213" t="s">
        <v>217</v>
      </c>
      <c r="H13" s="214" t="s">
        <v>245</v>
      </c>
      <c r="I13" s="213" t="s">
        <v>205</v>
      </c>
      <c r="J13" s="214" t="s">
        <v>219</v>
      </c>
      <c r="K13" s="213" t="s">
        <v>217</v>
      </c>
    </row>
    <row r="14" spans="1:11" ht="17.25" customHeight="1">
      <c r="A14" s="213" t="s">
        <v>21</v>
      </c>
      <c r="B14" s="214" t="s">
        <v>243</v>
      </c>
      <c r="C14" s="213" t="s">
        <v>205</v>
      </c>
      <c r="D14" s="214" t="s">
        <v>216</v>
      </c>
      <c r="E14" s="213" t="s">
        <v>21</v>
      </c>
      <c r="G14" s="213" t="s">
        <v>21</v>
      </c>
      <c r="H14" s="214" t="s">
        <v>242</v>
      </c>
      <c r="I14" s="213" t="s">
        <v>205</v>
      </c>
      <c r="J14" s="214" t="s">
        <v>214</v>
      </c>
      <c r="K14" s="213" t="s">
        <v>21</v>
      </c>
    </row>
    <row r="15" spans="1:11" ht="17.25" customHeight="1">
      <c r="A15" s="213" t="s">
        <v>23</v>
      </c>
      <c r="B15" s="214" t="s">
        <v>240</v>
      </c>
      <c r="C15" s="213" t="s">
        <v>205</v>
      </c>
      <c r="D15" s="214" t="s">
        <v>212</v>
      </c>
      <c r="E15" s="213" t="s">
        <v>23</v>
      </c>
      <c r="G15" s="213" t="s">
        <v>23</v>
      </c>
      <c r="H15" s="214" t="s">
        <v>238</v>
      </c>
      <c r="I15" s="213" t="s">
        <v>205</v>
      </c>
      <c r="J15" s="214" t="s">
        <v>210</v>
      </c>
      <c r="K15" s="213" t="s">
        <v>23</v>
      </c>
    </row>
    <row r="16" spans="1:11" ht="17.25" customHeight="1">
      <c r="A16" s="213" t="s">
        <v>27</v>
      </c>
      <c r="B16" s="214" t="s">
        <v>236</v>
      </c>
      <c r="C16" s="213" t="s">
        <v>205</v>
      </c>
      <c r="D16" s="214" t="s">
        <v>208</v>
      </c>
      <c r="E16" s="213" t="s">
        <v>27</v>
      </c>
      <c r="G16" s="213" t="s">
        <v>27</v>
      </c>
      <c r="H16" s="214" t="s">
        <v>234</v>
      </c>
      <c r="I16" s="213" t="s">
        <v>205</v>
      </c>
      <c r="J16" s="214" t="s">
        <v>206</v>
      </c>
      <c r="K16" s="213" t="s">
        <v>27</v>
      </c>
    </row>
    <row r="17" spans="1:11" ht="12.75" customHeight="1">
      <c r="A17" s="212"/>
      <c r="C17" s="212"/>
      <c r="E17" s="212"/>
      <c r="G17" s="212"/>
      <c r="I17" s="212"/>
      <c r="K17" s="212"/>
    </row>
    <row r="18" spans="1:11" ht="17.25" customHeight="1">
      <c r="A18" s="451" t="s">
        <v>258</v>
      </c>
      <c r="B18" s="452"/>
      <c r="C18" s="453" t="s">
        <v>257</v>
      </c>
      <c r="D18" s="451" t="s">
        <v>233</v>
      </c>
      <c r="E18" s="452"/>
      <c r="G18" s="451" t="s">
        <v>255</v>
      </c>
      <c r="H18" s="452"/>
      <c r="I18" s="453" t="s">
        <v>254</v>
      </c>
      <c r="J18" s="451" t="s">
        <v>230</v>
      </c>
      <c r="K18" s="452"/>
    </row>
    <row r="19" spans="1:11" ht="17.25" customHeight="1">
      <c r="A19" s="213" t="s">
        <v>226</v>
      </c>
      <c r="B19" s="213" t="s">
        <v>227</v>
      </c>
      <c r="C19" s="454"/>
      <c r="D19" s="213" t="s">
        <v>227</v>
      </c>
      <c r="E19" s="213" t="s">
        <v>226</v>
      </c>
      <c r="G19" s="213" t="s">
        <v>226</v>
      </c>
      <c r="H19" s="213" t="s">
        <v>227</v>
      </c>
      <c r="I19" s="454"/>
      <c r="J19" s="213" t="s">
        <v>227</v>
      </c>
      <c r="K19" s="213" t="s">
        <v>226</v>
      </c>
    </row>
    <row r="20" spans="1:11" ht="17.25" customHeight="1">
      <c r="A20" s="213" t="s">
        <v>13</v>
      </c>
      <c r="B20" s="214" t="s">
        <v>252</v>
      </c>
      <c r="C20" s="213" t="s">
        <v>205</v>
      </c>
      <c r="D20" s="214" t="s">
        <v>225</v>
      </c>
      <c r="E20" s="213" t="s">
        <v>13</v>
      </c>
      <c r="G20" s="213" t="s">
        <v>13</v>
      </c>
      <c r="H20" s="214" t="s">
        <v>250</v>
      </c>
      <c r="I20" s="213" t="s">
        <v>205</v>
      </c>
      <c r="J20" s="214" t="s">
        <v>223</v>
      </c>
      <c r="K20" s="213" t="s">
        <v>13</v>
      </c>
    </row>
    <row r="21" spans="1:11" ht="17.25" customHeight="1">
      <c r="A21" s="213" t="s">
        <v>217</v>
      </c>
      <c r="B21" s="214" t="s">
        <v>248</v>
      </c>
      <c r="C21" s="213" t="s">
        <v>205</v>
      </c>
      <c r="D21" s="214" t="s">
        <v>221</v>
      </c>
      <c r="E21" s="213" t="s">
        <v>217</v>
      </c>
      <c r="G21" s="213" t="s">
        <v>217</v>
      </c>
      <c r="H21" s="214" t="s">
        <v>246</v>
      </c>
      <c r="I21" s="213" t="s">
        <v>205</v>
      </c>
      <c r="J21" s="214" t="s">
        <v>219</v>
      </c>
      <c r="K21" s="213" t="s">
        <v>217</v>
      </c>
    </row>
    <row r="22" spans="1:11" ht="17.25" customHeight="1">
      <c r="A22" s="213" t="s">
        <v>21</v>
      </c>
      <c r="B22" s="214" t="s">
        <v>244</v>
      </c>
      <c r="C22" s="213" t="s">
        <v>205</v>
      </c>
      <c r="D22" s="214" t="s">
        <v>216</v>
      </c>
      <c r="E22" s="213" t="s">
        <v>21</v>
      </c>
      <c r="G22" s="213" t="s">
        <v>21</v>
      </c>
      <c r="H22" s="214" t="s">
        <v>328</v>
      </c>
      <c r="I22" s="213" t="s">
        <v>205</v>
      </c>
      <c r="J22" s="214" t="s">
        <v>214</v>
      </c>
      <c r="K22" s="213" t="s">
        <v>21</v>
      </c>
    </row>
    <row r="23" spans="1:11" ht="17.25" customHeight="1">
      <c r="A23" s="213" t="s">
        <v>23</v>
      </c>
      <c r="B23" s="214" t="s">
        <v>241</v>
      </c>
      <c r="C23" s="213" t="s">
        <v>205</v>
      </c>
      <c r="D23" s="214" t="s">
        <v>212</v>
      </c>
      <c r="E23" s="213" t="s">
        <v>23</v>
      </c>
      <c r="G23" s="213" t="s">
        <v>23</v>
      </c>
      <c r="H23" s="214" t="s">
        <v>239</v>
      </c>
      <c r="I23" s="213" t="s">
        <v>205</v>
      </c>
      <c r="J23" s="214" t="s">
        <v>210</v>
      </c>
      <c r="K23" s="213" t="s">
        <v>23</v>
      </c>
    </row>
    <row r="24" spans="1:11" ht="17.25" customHeight="1">
      <c r="A24" s="213" t="s">
        <v>27</v>
      </c>
      <c r="B24" s="214" t="s">
        <v>237</v>
      </c>
      <c r="C24" s="213" t="s">
        <v>205</v>
      </c>
      <c r="D24" s="214" t="s">
        <v>208</v>
      </c>
      <c r="E24" s="213" t="s">
        <v>27</v>
      </c>
      <c r="G24" s="213" t="s">
        <v>27</v>
      </c>
      <c r="H24" s="214" t="s">
        <v>235</v>
      </c>
      <c r="I24" s="213" t="s">
        <v>205</v>
      </c>
      <c r="J24" s="214" t="s">
        <v>206</v>
      </c>
      <c r="K24" s="213" t="s">
        <v>27</v>
      </c>
    </row>
    <row r="25" spans="1:11" ht="12.75" customHeight="1">
      <c r="A25" s="212"/>
      <c r="C25" s="212"/>
      <c r="E25" s="212"/>
      <c r="G25" s="212"/>
      <c r="I25" s="212"/>
      <c r="K25" s="212"/>
    </row>
    <row r="26" spans="1:11" ht="17.25" customHeight="1">
      <c r="A26" s="451" t="s">
        <v>231</v>
      </c>
      <c r="B26" s="452"/>
      <c r="C26" s="453" t="s">
        <v>232</v>
      </c>
      <c r="D26" s="451" t="s">
        <v>256</v>
      </c>
      <c r="E26" s="452"/>
      <c r="G26" s="451" t="s">
        <v>228</v>
      </c>
      <c r="H26" s="452"/>
      <c r="I26" s="453" t="s">
        <v>229</v>
      </c>
      <c r="J26" s="451" t="s">
        <v>253</v>
      </c>
      <c r="K26" s="452"/>
    </row>
    <row r="27" spans="1:11" ht="17.25" customHeight="1">
      <c r="A27" s="213" t="s">
        <v>226</v>
      </c>
      <c r="B27" s="213" t="s">
        <v>227</v>
      </c>
      <c r="C27" s="454"/>
      <c r="D27" s="213" t="s">
        <v>227</v>
      </c>
      <c r="E27" s="213" t="s">
        <v>226</v>
      </c>
      <c r="G27" s="213" t="s">
        <v>226</v>
      </c>
      <c r="H27" s="213" t="s">
        <v>227</v>
      </c>
      <c r="I27" s="454"/>
      <c r="J27" s="213" t="s">
        <v>227</v>
      </c>
      <c r="K27" s="213" t="s">
        <v>226</v>
      </c>
    </row>
    <row r="28" spans="1:11" ht="17.25" customHeight="1">
      <c r="A28" s="213" t="s">
        <v>13</v>
      </c>
      <c r="B28" s="214" t="s">
        <v>224</v>
      </c>
      <c r="C28" s="213" t="s">
        <v>205</v>
      </c>
      <c r="D28" s="214" t="s">
        <v>251</v>
      </c>
      <c r="E28" s="213" t="s">
        <v>13</v>
      </c>
      <c r="G28" s="213" t="s">
        <v>13</v>
      </c>
      <c r="H28" s="214" t="s">
        <v>222</v>
      </c>
      <c r="I28" s="213" t="s">
        <v>205</v>
      </c>
      <c r="J28" s="214" t="s">
        <v>249</v>
      </c>
      <c r="K28" s="213" t="s">
        <v>13</v>
      </c>
    </row>
    <row r="29" spans="1:11" ht="17.25" customHeight="1">
      <c r="A29" s="213" t="s">
        <v>217</v>
      </c>
      <c r="B29" s="214" t="s">
        <v>220</v>
      </c>
      <c r="C29" s="213" t="s">
        <v>205</v>
      </c>
      <c r="D29" s="214" t="s">
        <v>247</v>
      </c>
      <c r="E29" s="213" t="s">
        <v>217</v>
      </c>
      <c r="G29" s="213" t="s">
        <v>217</v>
      </c>
      <c r="H29" s="214" t="s">
        <v>218</v>
      </c>
      <c r="I29" s="213" t="s">
        <v>205</v>
      </c>
      <c r="J29" s="214" t="s">
        <v>245</v>
      </c>
      <c r="K29" s="213" t="s">
        <v>217</v>
      </c>
    </row>
    <row r="30" spans="1:11" ht="17.25" customHeight="1">
      <c r="A30" s="213" t="s">
        <v>21</v>
      </c>
      <c r="B30" s="214" t="s">
        <v>215</v>
      </c>
      <c r="C30" s="213" t="s">
        <v>205</v>
      </c>
      <c r="D30" s="214" t="s">
        <v>243</v>
      </c>
      <c r="E30" s="213" t="s">
        <v>21</v>
      </c>
      <c r="G30" s="213" t="s">
        <v>21</v>
      </c>
      <c r="H30" s="214" t="s">
        <v>213</v>
      </c>
      <c r="I30" s="213" t="s">
        <v>205</v>
      </c>
      <c r="J30" s="214" t="s">
        <v>242</v>
      </c>
      <c r="K30" s="213" t="s">
        <v>21</v>
      </c>
    </row>
    <row r="31" spans="1:11" ht="17.25" customHeight="1">
      <c r="A31" s="213" t="s">
        <v>23</v>
      </c>
      <c r="B31" s="214" t="s">
        <v>211</v>
      </c>
      <c r="C31" s="213" t="s">
        <v>205</v>
      </c>
      <c r="D31" s="214" t="s">
        <v>240</v>
      </c>
      <c r="E31" s="213" t="s">
        <v>23</v>
      </c>
      <c r="G31" s="213" t="s">
        <v>23</v>
      </c>
      <c r="H31" s="214" t="s">
        <v>209</v>
      </c>
      <c r="I31" s="213" t="s">
        <v>205</v>
      </c>
      <c r="J31" s="214" t="s">
        <v>238</v>
      </c>
      <c r="K31" s="213" t="s">
        <v>23</v>
      </c>
    </row>
    <row r="32" spans="1:11" ht="17.25" customHeight="1">
      <c r="A32" s="213" t="s">
        <v>27</v>
      </c>
      <c r="B32" s="214" t="s">
        <v>207</v>
      </c>
      <c r="C32" s="213" t="s">
        <v>205</v>
      </c>
      <c r="D32" s="214" t="s">
        <v>236</v>
      </c>
      <c r="E32" s="213" t="s">
        <v>27</v>
      </c>
      <c r="G32" s="213" t="s">
        <v>27</v>
      </c>
      <c r="H32" s="214" t="s">
        <v>204</v>
      </c>
      <c r="I32" s="213" t="s">
        <v>205</v>
      </c>
      <c r="J32" s="214" t="s">
        <v>234</v>
      </c>
      <c r="K32" s="213" t="s">
        <v>27</v>
      </c>
    </row>
    <row r="33" spans="1:11" ht="12.75" customHeight="1">
      <c r="A33" s="212"/>
      <c r="C33" s="212"/>
      <c r="E33" s="212"/>
      <c r="G33" s="212"/>
      <c r="I33" s="212"/>
      <c r="K33" s="212"/>
    </row>
    <row r="34" spans="1:11" ht="17.25" customHeight="1">
      <c r="A34" s="451" t="s">
        <v>258</v>
      </c>
      <c r="B34" s="452"/>
      <c r="C34" s="453" t="s">
        <v>257</v>
      </c>
      <c r="D34" s="451" t="s">
        <v>256</v>
      </c>
      <c r="E34" s="452"/>
      <c r="G34" s="451" t="s">
        <v>230</v>
      </c>
      <c r="H34" s="452"/>
      <c r="I34" s="453" t="s">
        <v>254</v>
      </c>
      <c r="J34" s="451" t="s">
        <v>228</v>
      </c>
      <c r="K34" s="452"/>
    </row>
    <row r="35" spans="1:11" ht="17.25" customHeight="1">
      <c r="A35" s="213" t="s">
        <v>226</v>
      </c>
      <c r="B35" s="213" t="s">
        <v>227</v>
      </c>
      <c r="C35" s="454"/>
      <c r="D35" s="213" t="s">
        <v>227</v>
      </c>
      <c r="E35" s="213" t="s">
        <v>226</v>
      </c>
      <c r="G35" s="213" t="s">
        <v>226</v>
      </c>
      <c r="H35" s="213" t="s">
        <v>227</v>
      </c>
      <c r="I35" s="454"/>
      <c r="J35" s="213" t="s">
        <v>227</v>
      </c>
      <c r="K35" s="213" t="s">
        <v>226</v>
      </c>
    </row>
    <row r="36" spans="1:11" ht="17.25" customHeight="1">
      <c r="A36" s="213" t="s">
        <v>13</v>
      </c>
      <c r="B36" s="214" t="s">
        <v>252</v>
      </c>
      <c r="C36" s="213" t="s">
        <v>205</v>
      </c>
      <c r="D36" s="214" t="s">
        <v>251</v>
      </c>
      <c r="E36" s="213" t="s">
        <v>13</v>
      </c>
      <c r="G36" s="213" t="s">
        <v>13</v>
      </c>
      <c r="H36" s="214" t="s">
        <v>223</v>
      </c>
      <c r="I36" s="213" t="s">
        <v>205</v>
      </c>
      <c r="J36" s="214" t="s">
        <v>222</v>
      </c>
      <c r="K36" s="213" t="s">
        <v>13</v>
      </c>
    </row>
    <row r="37" spans="1:11" ht="17.25" customHeight="1">
      <c r="A37" s="213" t="s">
        <v>217</v>
      </c>
      <c r="B37" s="214" t="s">
        <v>248</v>
      </c>
      <c r="C37" s="213" t="s">
        <v>205</v>
      </c>
      <c r="D37" s="214" t="s">
        <v>247</v>
      </c>
      <c r="E37" s="213" t="s">
        <v>217</v>
      </c>
      <c r="G37" s="213" t="s">
        <v>217</v>
      </c>
      <c r="H37" s="214" t="s">
        <v>219</v>
      </c>
      <c r="I37" s="213" t="s">
        <v>205</v>
      </c>
      <c r="J37" s="214" t="s">
        <v>218</v>
      </c>
      <c r="K37" s="213" t="s">
        <v>217</v>
      </c>
    </row>
    <row r="38" spans="1:11" ht="17.25" customHeight="1">
      <c r="A38" s="213" t="s">
        <v>21</v>
      </c>
      <c r="B38" s="214" t="s">
        <v>244</v>
      </c>
      <c r="C38" s="213" t="s">
        <v>205</v>
      </c>
      <c r="D38" s="214" t="s">
        <v>243</v>
      </c>
      <c r="E38" s="213" t="s">
        <v>21</v>
      </c>
      <c r="G38" s="213" t="s">
        <v>21</v>
      </c>
      <c r="H38" s="214" t="s">
        <v>214</v>
      </c>
      <c r="I38" s="213" t="s">
        <v>205</v>
      </c>
      <c r="J38" s="214" t="s">
        <v>213</v>
      </c>
      <c r="K38" s="213" t="s">
        <v>21</v>
      </c>
    </row>
    <row r="39" spans="1:11" ht="17.25" customHeight="1">
      <c r="A39" s="213" t="s">
        <v>23</v>
      </c>
      <c r="B39" s="214" t="s">
        <v>241</v>
      </c>
      <c r="C39" s="213" t="s">
        <v>205</v>
      </c>
      <c r="D39" s="214" t="s">
        <v>240</v>
      </c>
      <c r="E39" s="213" t="s">
        <v>23</v>
      </c>
      <c r="G39" s="213" t="s">
        <v>23</v>
      </c>
      <c r="H39" s="214" t="s">
        <v>210</v>
      </c>
      <c r="I39" s="213" t="s">
        <v>205</v>
      </c>
      <c r="J39" s="214" t="s">
        <v>209</v>
      </c>
      <c r="K39" s="213" t="s">
        <v>23</v>
      </c>
    </row>
    <row r="40" spans="1:11" ht="17.25" customHeight="1">
      <c r="A40" s="213" t="s">
        <v>27</v>
      </c>
      <c r="B40" s="214" t="s">
        <v>237</v>
      </c>
      <c r="C40" s="213" t="s">
        <v>205</v>
      </c>
      <c r="D40" s="214" t="s">
        <v>236</v>
      </c>
      <c r="E40" s="213" t="s">
        <v>27</v>
      </c>
      <c r="G40" s="213" t="s">
        <v>27</v>
      </c>
      <c r="H40" s="214" t="s">
        <v>206</v>
      </c>
      <c r="I40" s="213" t="s">
        <v>205</v>
      </c>
      <c r="J40" s="214" t="s">
        <v>204</v>
      </c>
      <c r="K40" s="213" t="s">
        <v>27</v>
      </c>
    </row>
    <row r="41" spans="1:11" ht="12.75" customHeight="1">
      <c r="A41" s="212"/>
      <c r="C41" s="212"/>
      <c r="E41" s="212"/>
      <c r="G41" s="212"/>
      <c r="I41" s="212"/>
      <c r="K41" s="212"/>
    </row>
    <row r="42" spans="1:11" ht="17.25" customHeight="1">
      <c r="A42" s="451" t="s">
        <v>233</v>
      </c>
      <c r="B42" s="452"/>
      <c r="C42" s="453" t="s">
        <v>232</v>
      </c>
      <c r="D42" s="451" t="s">
        <v>231</v>
      </c>
      <c r="E42" s="452"/>
      <c r="G42" s="451" t="s">
        <v>255</v>
      </c>
      <c r="H42" s="452"/>
      <c r="I42" s="453" t="s">
        <v>229</v>
      </c>
      <c r="J42" s="451" t="s">
        <v>253</v>
      </c>
      <c r="K42" s="452"/>
    </row>
    <row r="43" spans="1:11" ht="17.25" customHeight="1">
      <c r="A43" s="213" t="s">
        <v>226</v>
      </c>
      <c r="B43" s="213" t="s">
        <v>227</v>
      </c>
      <c r="C43" s="454"/>
      <c r="D43" s="213" t="s">
        <v>227</v>
      </c>
      <c r="E43" s="213" t="s">
        <v>226</v>
      </c>
      <c r="G43" s="213" t="s">
        <v>226</v>
      </c>
      <c r="H43" s="213" t="s">
        <v>227</v>
      </c>
      <c r="I43" s="454"/>
      <c r="J43" s="213" t="s">
        <v>227</v>
      </c>
      <c r="K43" s="213" t="s">
        <v>226</v>
      </c>
    </row>
    <row r="44" spans="1:11" ht="17.25" customHeight="1">
      <c r="A44" s="213" t="s">
        <v>13</v>
      </c>
      <c r="B44" s="214" t="s">
        <v>225</v>
      </c>
      <c r="C44" s="213" t="s">
        <v>205</v>
      </c>
      <c r="D44" s="214" t="s">
        <v>224</v>
      </c>
      <c r="E44" s="213" t="s">
        <v>13</v>
      </c>
      <c r="G44" s="213" t="s">
        <v>13</v>
      </c>
      <c r="H44" s="214" t="s">
        <v>250</v>
      </c>
      <c r="I44" s="213" t="s">
        <v>205</v>
      </c>
      <c r="J44" s="214" t="s">
        <v>249</v>
      </c>
      <c r="K44" s="213" t="s">
        <v>13</v>
      </c>
    </row>
    <row r="45" spans="1:11" ht="17.25" customHeight="1">
      <c r="A45" s="213" t="s">
        <v>217</v>
      </c>
      <c r="B45" s="214" t="s">
        <v>221</v>
      </c>
      <c r="C45" s="213" t="s">
        <v>205</v>
      </c>
      <c r="D45" s="214" t="s">
        <v>220</v>
      </c>
      <c r="E45" s="213" t="s">
        <v>217</v>
      </c>
      <c r="G45" s="213" t="s">
        <v>217</v>
      </c>
      <c r="H45" s="214" t="s">
        <v>246</v>
      </c>
      <c r="I45" s="213" t="s">
        <v>205</v>
      </c>
      <c r="J45" s="214" t="s">
        <v>245</v>
      </c>
      <c r="K45" s="213" t="s">
        <v>217</v>
      </c>
    </row>
    <row r="46" spans="1:11" ht="17.25" customHeight="1">
      <c r="A46" s="213" t="s">
        <v>21</v>
      </c>
      <c r="B46" s="214" t="s">
        <v>216</v>
      </c>
      <c r="C46" s="213" t="s">
        <v>205</v>
      </c>
      <c r="D46" s="214" t="s">
        <v>215</v>
      </c>
      <c r="E46" s="213" t="s">
        <v>21</v>
      </c>
      <c r="G46" s="213" t="s">
        <v>21</v>
      </c>
      <c r="H46" s="214" t="s">
        <v>328</v>
      </c>
      <c r="I46" s="213" t="s">
        <v>205</v>
      </c>
      <c r="J46" s="214" t="s">
        <v>242</v>
      </c>
      <c r="K46" s="213" t="s">
        <v>21</v>
      </c>
    </row>
    <row r="47" spans="1:11" ht="17.25" customHeight="1">
      <c r="A47" s="213" t="s">
        <v>23</v>
      </c>
      <c r="B47" s="214" t="s">
        <v>212</v>
      </c>
      <c r="C47" s="213" t="s">
        <v>205</v>
      </c>
      <c r="D47" s="214" t="s">
        <v>211</v>
      </c>
      <c r="E47" s="213" t="s">
        <v>23</v>
      </c>
      <c r="G47" s="213" t="s">
        <v>23</v>
      </c>
      <c r="H47" s="214" t="s">
        <v>239</v>
      </c>
      <c r="I47" s="213" t="s">
        <v>205</v>
      </c>
      <c r="J47" s="214" t="s">
        <v>238</v>
      </c>
      <c r="K47" s="213" t="s">
        <v>23</v>
      </c>
    </row>
    <row r="48" spans="1:11" ht="17.25" customHeight="1">
      <c r="A48" s="213" t="s">
        <v>27</v>
      </c>
      <c r="B48" s="214" t="s">
        <v>208</v>
      </c>
      <c r="C48" s="213" t="s">
        <v>205</v>
      </c>
      <c r="D48" s="214" t="s">
        <v>207</v>
      </c>
      <c r="E48" s="213" t="s">
        <v>27</v>
      </c>
      <c r="G48" s="213" t="s">
        <v>27</v>
      </c>
      <c r="H48" s="214" t="s">
        <v>235</v>
      </c>
      <c r="I48" s="213" t="s">
        <v>205</v>
      </c>
      <c r="J48" s="214" t="s">
        <v>234</v>
      </c>
      <c r="K48" s="213" t="s">
        <v>27</v>
      </c>
    </row>
    <row r="49" spans="1:11" ht="17.25" customHeight="1">
      <c r="A49" s="212"/>
      <c r="C49" s="212"/>
      <c r="E49" s="212"/>
      <c r="G49" s="212"/>
      <c r="I49" s="212"/>
      <c r="K49" s="212"/>
    </row>
    <row r="51" spans="1:11">
      <c r="G51" s="457"/>
      <c r="H51" s="457"/>
      <c r="I51" s="458"/>
      <c r="J51" s="457"/>
      <c r="K51" s="457"/>
    </row>
    <row r="52" spans="1:11">
      <c r="G52" s="212"/>
      <c r="H52" s="212"/>
      <c r="I52" s="457"/>
      <c r="J52" s="212"/>
      <c r="K52" s="212"/>
    </row>
    <row r="53" spans="1:11">
      <c r="G53" s="212"/>
      <c r="H53" s="278"/>
      <c r="I53" s="212"/>
      <c r="J53" s="278"/>
      <c r="K53" s="212"/>
    </row>
    <row r="54" spans="1:11">
      <c r="G54" s="212"/>
      <c r="H54" s="278"/>
      <c r="I54" s="212"/>
      <c r="J54" s="278"/>
      <c r="K54" s="212"/>
    </row>
    <row r="55" spans="1:11">
      <c r="G55" s="212"/>
      <c r="H55" s="278"/>
      <c r="I55" s="212"/>
      <c r="J55" s="278"/>
      <c r="K55" s="212"/>
    </row>
    <row r="56" spans="1:11">
      <c r="G56" s="212"/>
      <c r="H56" s="278"/>
      <c r="I56" s="212"/>
      <c r="J56" s="278"/>
      <c r="K56" s="212"/>
    </row>
    <row r="57" spans="1:11">
      <c r="G57" s="212"/>
      <c r="H57" s="278"/>
      <c r="I57" s="212"/>
      <c r="J57" s="278"/>
      <c r="K57" s="212"/>
    </row>
  </sheetData>
  <mergeCells count="41">
    <mergeCell ref="G51:H51"/>
    <mergeCell ref="I51:I52"/>
    <mergeCell ref="J51:K51"/>
    <mergeCell ref="I18:I19"/>
    <mergeCell ref="I26:I27"/>
    <mergeCell ref="I34:I35"/>
    <mergeCell ref="G18:H18"/>
    <mergeCell ref="A18:B18"/>
    <mergeCell ref="A26:B26"/>
    <mergeCell ref="J18:K18"/>
    <mergeCell ref="J26:K26"/>
    <mergeCell ref="A34:B34"/>
    <mergeCell ref="G26:H26"/>
    <mergeCell ref="D18:E18"/>
    <mergeCell ref="D26:E26"/>
    <mergeCell ref="C2:C3"/>
    <mergeCell ref="C10:C11"/>
    <mergeCell ref="C18:C19"/>
    <mergeCell ref="C26:C27"/>
    <mergeCell ref="A10:B10"/>
    <mergeCell ref="D2:E2"/>
    <mergeCell ref="G10:H10"/>
    <mergeCell ref="D10:E10"/>
    <mergeCell ref="J10:K10"/>
    <mergeCell ref="I2:I3"/>
    <mergeCell ref="I10:I11"/>
    <mergeCell ref="A1:E1"/>
    <mergeCell ref="G1:K1"/>
    <mergeCell ref="G2:H2"/>
    <mergeCell ref="J2:K2"/>
    <mergeCell ref="A2:B2"/>
    <mergeCell ref="D42:E42"/>
    <mergeCell ref="G34:H34"/>
    <mergeCell ref="J42:K42"/>
    <mergeCell ref="A42:B42"/>
    <mergeCell ref="D34:E34"/>
    <mergeCell ref="G42:H42"/>
    <mergeCell ref="J34:K34"/>
    <mergeCell ref="C42:C43"/>
    <mergeCell ref="I42:I43"/>
    <mergeCell ref="C34:C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DC101-8036-40DD-A533-5B061D3297C5}">
  <dimension ref="A1:Q49"/>
  <sheetViews>
    <sheetView zoomScale="80" zoomScaleNormal="80" workbookViewId="0">
      <selection activeCell="N22" sqref="N22"/>
    </sheetView>
  </sheetViews>
  <sheetFormatPr defaultColWidth="9" defaultRowHeight="17.25" customHeight="1"/>
  <cols>
    <col min="1" max="1" width="4.75" style="211" bestFit="1" customWidth="1"/>
    <col min="2" max="2" width="11.875" style="211" customWidth="1"/>
    <col min="3" max="3" width="9.25" style="211" customWidth="1"/>
    <col min="4" max="4" width="11.875" style="211" customWidth="1"/>
    <col min="5" max="5" width="4.75" style="211" bestFit="1" customWidth="1"/>
    <col min="6" max="6" width="3.125" style="211" customWidth="1"/>
    <col min="7" max="7" width="4.75" style="211" bestFit="1" customWidth="1"/>
    <col min="8" max="8" width="11.875" style="211" customWidth="1"/>
    <col min="9" max="9" width="9.25" style="211" customWidth="1"/>
    <col min="10" max="10" width="11.875" style="211" customWidth="1"/>
    <col min="11" max="11" width="4.75" style="211" bestFit="1" customWidth="1"/>
    <col min="12" max="16384" width="9" style="211"/>
  </cols>
  <sheetData>
    <row r="1" spans="1:11" s="215" customFormat="1" ht="17.25" customHeight="1">
      <c r="A1" s="455" t="s">
        <v>263</v>
      </c>
      <c r="B1" s="455"/>
      <c r="C1" s="455"/>
      <c r="D1" s="455"/>
      <c r="E1" s="455"/>
      <c r="G1" s="456" t="s">
        <v>264</v>
      </c>
      <c r="H1" s="456"/>
      <c r="I1" s="456"/>
      <c r="J1" s="456"/>
      <c r="K1" s="456"/>
    </row>
    <row r="2" spans="1:11" ht="17.25" customHeight="1">
      <c r="A2" s="451" t="s">
        <v>230</v>
      </c>
      <c r="B2" s="452"/>
      <c r="C2" s="453" t="s">
        <v>257</v>
      </c>
      <c r="D2" s="451" t="s">
        <v>228</v>
      </c>
      <c r="E2" s="452"/>
      <c r="G2" s="451" t="s">
        <v>231</v>
      </c>
      <c r="H2" s="452"/>
      <c r="I2" s="453" t="s">
        <v>260</v>
      </c>
      <c r="J2" s="451" t="s">
        <v>256</v>
      </c>
      <c r="K2" s="452"/>
    </row>
    <row r="3" spans="1:11" ht="17.25" customHeight="1">
      <c r="A3" s="213" t="s">
        <v>226</v>
      </c>
      <c r="B3" s="213" t="s">
        <v>227</v>
      </c>
      <c r="C3" s="454"/>
      <c r="D3" s="213" t="s">
        <v>227</v>
      </c>
      <c r="E3" s="213" t="s">
        <v>226</v>
      </c>
      <c r="G3" s="213" t="s">
        <v>226</v>
      </c>
      <c r="H3" s="213" t="s">
        <v>227</v>
      </c>
      <c r="I3" s="454"/>
      <c r="J3" s="213" t="s">
        <v>227</v>
      </c>
      <c r="K3" s="213" t="s">
        <v>226</v>
      </c>
    </row>
    <row r="4" spans="1:11" ht="17.25" customHeight="1">
      <c r="A4" s="213" t="s">
        <v>13</v>
      </c>
      <c r="B4" s="214" t="s">
        <v>265</v>
      </c>
      <c r="C4" s="213" t="s">
        <v>205</v>
      </c>
      <c r="D4" s="214" t="s">
        <v>266</v>
      </c>
      <c r="E4" s="213" t="s">
        <v>13</v>
      </c>
      <c r="G4" s="213" t="s">
        <v>13</v>
      </c>
      <c r="H4" s="214" t="s">
        <v>341</v>
      </c>
      <c r="I4" s="213" t="s">
        <v>205</v>
      </c>
      <c r="J4" s="214" t="s">
        <v>267</v>
      </c>
      <c r="K4" s="213" t="s">
        <v>13</v>
      </c>
    </row>
    <row r="5" spans="1:11" ht="17.25" customHeight="1">
      <c r="A5" s="213" t="s">
        <v>217</v>
      </c>
      <c r="B5" s="214" t="s">
        <v>268</v>
      </c>
      <c r="C5" s="213" t="s">
        <v>205</v>
      </c>
      <c r="D5" s="214" t="s">
        <v>269</v>
      </c>
      <c r="E5" s="213" t="s">
        <v>217</v>
      </c>
      <c r="G5" s="213" t="s">
        <v>217</v>
      </c>
      <c r="H5" s="214" t="s">
        <v>270</v>
      </c>
      <c r="I5" s="213" t="s">
        <v>205</v>
      </c>
      <c r="J5" s="214" t="s">
        <v>271</v>
      </c>
      <c r="K5" s="213" t="s">
        <v>217</v>
      </c>
    </row>
    <row r="6" spans="1:11" ht="17.25" customHeight="1">
      <c r="A6" s="213" t="s">
        <v>21</v>
      </c>
      <c r="B6" s="214" t="s">
        <v>272</v>
      </c>
      <c r="C6" s="213" t="s">
        <v>205</v>
      </c>
      <c r="D6" s="214" t="s">
        <v>329</v>
      </c>
      <c r="E6" s="213" t="s">
        <v>21</v>
      </c>
      <c r="G6" s="213" t="s">
        <v>21</v>
      </c>
      <c r="H6" s="214" t="s">
        <v>273</v>
      </c>
      <c r="I6" s="213" t="s">
        <v>205</v>
      </c>
      <c r="J6" s="214" t="s">
        <v>274</v>
      </c>
      <c r="K6" s="213" t="s">
        <v>21</v>
      </c>
    </row>
    <row r="7" spans="1:11" ht="17.25" customHeight="1">
      <c r="A7" s="213" t="s">
        <v>23</v>
      </c>
      <c r="B7" s="214" t="s">
        <v>275</v>
      </c>
      <c r="C7" s="213" t="s">
        <v>205</v>
      </c>
      <c r="D7" s="214" t="s">
        <v>276</v>
      </c>
      <c r="E7" s="213" t="s">
        <v>23</v>
      </c>
      <c r="G7" s="213" t="s">
        <v>23</v>
      </c>
      <c r="H7" s="214" t="s">
        <v>277</v>
      </c>
      <c r="I7" s="213" t="s">
        <v>205</v>
      </c>
      <c r="J7" s="214" t="s">
        <v>278</v>
      </c>
      <c r="K7" s="213" t="s">
        <v>23</v>
      </c>
    </row>
    <row r="8" spans="1:11" ht="17.25" customHeight="1">
      <c r="A8" s="213" t="s">
        <v>27</v>
      </c>
      <c r="B8" s="214" t="s">
        <v>279</v>
      </c>
      <c r="C8" s="213" t="s">
        <v>205</v>
      </c>
      <c r="D8" s="214" t="s">
        <v>280</v>
      </c>
      <c r="E8" s="213" t="s">
        <v>27</v>
      </c>
      <c r="G8" s="213" t="s">
        <v>27</v>
      </c>
      <c r="H8" s="214" t="s">
        <v>281</v>
      </c>
      <c r="I8" s="213" t="s">
        <v>205</v>
      </c>
      <c r="J8" s="214" t="s">
        <v>282</v>
      </c>
      <c r="K8" s="213" t="s">
        <v>27</v>
      </c>
    </row>
    <row r="9" spans="1:11" ht="12.75" customHeight="1">
      <c r="A9" s="212"/>
      <c r="C9" s="212"/>
      <c r="E9" s="212"/>
      <c r="G9" s="212"/>
      <c r="I9" s="212"/>
      <c r="K9" s="212"/>
    </row>
    <row r="10" spans="1:11" ht="17.25" customHeight="1">
      <c r="A10" s="451" t="s">
        <v>258</v>
      </c>
      <c r="B10" s="452"/>
      <c r="C10" s="453" t="s">
        <v>232</v>
      </c>
      <c r="D10" s="451" t="s">
        <v>233</v>
      </c>
      <c r="E10" s="452"/>
      <c r="G10" s="451" t="s">
        <v>255</v>
      </c>
      <c r="H10" s="452"/>
      <c r="I10" s="453" t="s">
        <v>259</v>
      </c>
      <c r="J10" s="451" t="s">
        <v>253</v>
      </c>
      <c r="K10" s="452"/>
    </row>
    <row r="11" spans="1:11" ht="17.25" customHeight="1">
      <c r="A11" s="213" t="s">
        <v>226</v>
      </c>
      <c r="B11" s="213" t="s">
        <v>227</v>
      </c>
      <c r="C11" s="454"/>
      <c r="D11" s="213" t="s">
        <v>227</v>
      </c>
      <c r="E11" s="213" t="s">
        <v>226</v>
      </c>
      <c r="G11" s="213" t="s">
        <v>226</v>
      </c>
      <c r="H11" s="213" t="s">
        <v>227</v>
      </c>
      <c r="I11" s="454"/>
      <c r="J11" s="213" t="s">
        <v>227</v>
      </c>
      <c r="K11" s="213" t="s">
        <v>226</v>
      </c>
    </row>
    <row r="12" spans="1:11" ht="17.25" customHeight="1">
      <c r="A12" s="213" t="s">
        <v>13</v>
      </c>
      <c r="B12" s="214" t="s">
        <v>283</v>
      </c>
      <c r="C12" s="213" t="s">
        <v>205</v>
      </c>
      <c r="D12" s="214" t="s">
        <v>284</v>
      </c>
      <c r="E12" s="213" t="s">
        <v>13</v>
      </c>
      <c r="G12" s="213" t="s">
        <v>13</v>
      </c>
      <c r="H12" s="214" t="s">
        <v>285</v>
      </c>
      <c r="I12" s="213" t="s">
        <v>205</v>
      </c>
      <c r="J12" s="214" t="s">
        <v>286</v>
      </c>
      <c r="K12" s="213" t="s">
        <v>13</v>
      </c>
    </row>
    <row r="13" spans="1:11" ht="17.25" customHeight="1">
      <c r="A13" s="213" t="s">
        <v>217</v>
      </c>
      <c r="B13" s="214" t="s">
        <v>287</v>
      </c>
      <c r="C13" s="213" t="s">
        <v>205</v>
      </c>
      <c r="D13" s="214" t="s">
        <v>288</v>
      </c>
      <c r="E13" s="213" t="s">
        <v>217</v>
      </c>
      <c r="G13" s="213" t="s">
        <v>217</v>
      </c>
      <c r="H13" s="214" t="s">
        <v>289</v>
      </c>
      <c r="I13" s="213" t="s">
        <v>205</v>
      </c>
      <c r="J13" s="214" t="s">
        <v>290</v>
      </c>
      <c r="K13" s="213" t="s">
        <v>217</v>
      </c>
    </row>
    <row r="14" spans="1:11" ht="17.25" customHeight="1">
      <c r="A14" s="213" t="s">
        <v>21</v>
      </c>
      <c r="B14" s="214" t="s">
        <v>291</v>
      </c>
      <c r="C14" s="213" t="s">
        <v>205</v>
      </c>
      <c r="D14" s="214" t="s">
        <v>292</v>
      </c>
      <c r="E14" s="213" t="s">
        <v>21</v>
      </c>
      <c r="G14" s="213" t="s">
        <v>21</v>
      </c>
      <c r="H14" s="214" t="s">
        <v>293</v>
      </c>
      <c r="I14" s="213" t="s">
        <v>205</v>
      </c>
      <c r="J14" s="214" t="s">
        <v>294</v>
      </c>
      <c r="K14" s="213" t="s">
        <v>21</v>
      </c>
    </row>
    <row r="15" spans="1:11" ht="17.25" customHeight="1">
      <c r="A15" s="213" t="s">
        <v>23</v>
      </c>
      <c r="B15" s="214" t="s">
        <v>295</v>
      </c>
      <c r="C15" s="213" t="s">
        <v>205</v>
      </c>
      <c r="D15" s="214" t="s">
        <v>296</v>
      </c>
      <c r="E15" s="213" t="s">
        <v>23</v>
      </c>
      <c r="G15" s="213" t="s">
        <v>23</v>
      </c>
      <c r="H15" s="214" t="s">
        <v>297</v>
      </c>
      <c r="I15" s="213" t="s">
        <v>205</v>
      </c>
      <c r="J15" s="214" t="s">
        <v>298</v>
      </c>
      <c r="K15" s="213" t="s">
        <v>23</v>
      </c>
    </row>
    <row r="16" spans="1:11" ht="17.25" customHeight="1">
      <c r="A16" s="213" t="s">
        <v>27</v>
      </c>
      <c r="B16" s="214" t="s">
        <v>340</v>
      </c>
      <c r="C16" s="213" t="s">
        <v>205</v>
      </c>
      <c r="D16" s="214" t="s">
        <v>299</v>
      </c>
      <c r="E16" s="213" t="s">
        <v>27</v>
      </c>
      <c r="G16" s="213" t="s">
        <v>27</v>
      </c>
      <c r="H16" s="214" t="s">
        <v>300</v>
      </c>
      <c r="I16" s="213" t="s">
        <v>205</v>
      </c>
      <c r="J16" s="214" t="s">
        <v>301</v>
      </c>
      <c r="K16" s="213" t="s">
        <v>27</v>
      </c>
    </row>
    <row r="17" spans="1:17" ht="12.75" customHeight="1">
      <c r="A17" s="212"/>
      <c r="C17" s="212"/>
      <c r="E17" s="212"/>
      <c r="G17" s="212"/>
      <c r="I17" s="212"/>
      <c r="K17" s="212"/>
    </row>
    <row r="18" spans="1:17" ht="17.25" customHeight="1">
      <c r="A18" s="451" t="s">
        <v>230</v>
      </c>
      <c r="B18" s="452"/>
      <c r="C18" s="453" t="s">
        <v>257</v>
      </c>
      <c r="D18" s="451" t="s">
        <v>233</v>
      </c>
      <c r="E18" s="452"/>
      <c r="G18" s="451" t="s">
        <v>256</v>
      </c>
      <c r="H18" s="452"/>
      <c r="I18" s="453" t="s">
        <v>254</v>
      </c>
      <c r="J18" s="451" t="s">
        <v>255</v>
      </c>
      <c r="K18" s="452"/>
      <c r="M18" s="457"/>
      <c r="N18" s="457"/>
      <c r="O18" s="458"/>
      <c r="P18" s="457"/>
      <c r="Q18" s="457"/>
    </row>
    <row r="19" spans="1:17" ht="17.25" customHeight="1">
      <c r="A19" s="213" t="s">
        <v>226</v>
      </c>
      <c r="B19" s="213" t="s">
        <v>227</v>
      </c>
      <c r="C19" s="454"/>
      <c r="D19" s="213" t="s">
        <v>227</v>
      </c>
      <c r="E19" s="213" t="s">
        <v>226</v>
      </c>
      <c r="G19" s="213" t="s">
        <v>226</v>
      </c>
      <c r="H19" s="213" t="s">
        <v>227</v>
      </c>
      <c r="I19" s="454"/>
      <c r="J19" s="213" t="s">
        <v>227</v>
      </c>
      <c r="K19" s="213" t="s">
        <v>226</v>
      </c>
      <c r="M19" s="212"/>
      <c r="N19" s="212"/>
      <c r="O19" s="457"/>
      <c r="P19" s="212"/>
      <c r="Q19" s="212"/>
    </row>
    <row r="20" spans="1:17" ht="17.25" customHeight="1">
      <c r="A20" s="213" t="s">
        <v>13</v>
      </c>
      <c r="B20" s="214" t="s">
        <v>265</v>
      </c>
      <c r="C20" s="213" t="s">
        <v>205</v>
      </c>
      <c r="D20" s="214" t="s">
        <v>284</v>
      </c>
      <c r="E20" s="213" t="s">
        <v>13</v>
      </c>
      <c r="G20" s="213" t="s">
        <v>13</v>
      </c>
      <c r="H20" s="214" t="s">
        <v>267</v>
      </c>
      <c r="I20" s="213" t="s">
        <v>205</v>
      </c>
      <c r="J20" s="214" t="s">
        <v>285</v>
      </c>
      <c r="K20" s="213" t="s">
        <v>13</v>
      </c>
      <c r="M20" s="212"/>
      <c r="N20" s="278"/>
      <c r="O20" s="212"/>
      <c r="P20" s="278"/>
      <c r="Q20" s="212"/>
    </row>
    <row r="21" spans="1:17" ht="17.25" customHeight="1">
      <c r="A21" s="213" t="s">
        <v>217</v>
      </c>
      <c r="B21" s="214" t="s">
        <v>268</v>
      </c>
      <c r="C21" s="213" t="s">
        <v>205</v>
      </c>
      <c r="D21" s="214" t="s">
        <v>288</v>
      </c>
      <c r="E21" s="213" t="s">
        <v>217</v>
      </c>
      <c r="G21" s="213" t="s">
        <v>217</v>
      </c>
      <c r="H21" s="214" t="s">
        <v>271</v>
      </c>
      <c r="I21" s="213" t="s">
        <v>205</v>
      </c>
      <c r="J21" s="214" t="s">
        <v>289</v>
      </c>
      <c r="K21" s="213" t="s">
        <v>217</v>
      </c>
      <c r="M21" s="212"/>
      <c r="N21" s="278"/>
      <c r="O21" s="212"/>
      <c r="P21" s="278"/>
      <c r="Q21" s="212"/>
    </row>
    <row r="22" spans="1:17" ht="17.25" customHeight="1">
      <c r="A22" s="213" t="s">
        <v>21</v>
      </c>
      <c r="B22" s="214" t="s">
        <v>272</v>
      </c>
      <c r="C22" s="213" t="s">
        <v>205</v>
      </c>
      <c r="D22" s="214" t="s">
        <v>292</v>
      </c>
      <c r="E22" s="213" t="s">
        <v>21</v>
      </c>
      <c r="G22" s="213" t="s">
        <v>21</v>
      </c>
      <c r="H22" s="214" t="s">
        <v>274</v>
      </c>
      <c r="I22" s="213" t="s">
        <v>205</v>
      </c>
      <c r="J22" s="214" t="s">
        <v>293</v>
      </c>
      <c r="K22" s="213" t="s">
        <v>21</v>
      </c>
      <c r="M22" s="212"/>
      <c r="N22" s="278"/>
      <c r="O22" s="212"/>
      <c r="P22" s="278"/>
      <c r="Q22" s="212"/>
    </row>
    <row r="23" spans="1:17" ht="17.25" customHeight="1">
      <c r="A23" s="213" t="s">
        <v>23</v>
      </c>
      <c r="B23" s="214" t="s">
        <v>275</v>
      </c>
      <c r="C23" s="213" t="s">
        <v>205</v>
      </c>
      <c r="D23" s="214" t="s">
        <v>296</v>
      </c>
      <c r="E23" s="213" t="s">
        <v>23</v>
      </c>
      <c r="G23" s="213" t="s">
        <v>23</v>
      </c>
      <c r="H23" s="214" t="s">
        <v>278</v>
      </c>
      <c r="I23" s="213" t="s">
        <v>205</v>
      </c>
      <c r="J23" s="214" t="s">
        <v>297</v>
      </c>
      <c r="K23" s="213" t="s">
        <v>23</v>
      </c>
      <c r="M23" s="212"/>
      <c r="N23" s="278"/>
      <c r="O23" s="212"/>
      <c r="P23" s="278"/>
      <c r="Q23" s="212"/>
    </row>
    <row r="24" spans="1:17" ht="17.25" customHeight="1">
      <c r="A24" s="213" t="s">
        <v>27</v>
      </c>
      <c r="B24" s="214" t="s">
        <v>279</v>
      </c>
      <c r="C24" s="213" t="s">
        <v>205</v>
      </c>
      <c r="D24" s="214" t="s">
        <v>299</v>
      </c>
      <c r="E24" s="213" t="s">
        <v>27</v>
      </c>
      <c r="G24" s="213" t="s">
        <v>27</v>
      </c>
      <c r="H24" s="214" t="s">
        <v>282</v>
      </c>
      <c r="I24" s="213" t="s">
        <v>205</v>
      </c>
      <c r="J24" s="214" t="s">
        <v>300</v>
      </c>
      <c r="K24" s="213" t="s">
        <v>27</v>
      </c>
      <c r="M24" s="212"/>
      <c r="N24" s="278"/>
      <c r="O24" s="212"/>
      <c r="P24" s="278"/>
      <c r="Q24" s="212"/>
    </row>
    <row r="25" spans="1:17" ht="12.75" customHeight="1">
      <c r="A25" s="212"/>
      <c r="C25" s="212"/>
      <c r="E25" s="212"/>
      <c r="G25" s="212"/>
      <c r="I25" s="212"/>
      <c r="K25" s="212"/>
    </row>
    <row r="26" spans="1:17" ht="17.25" customHeight="1">
      <c r="A26" s="451" t="s">
        <v>228</v>
      </c>
      <c r="B26" s="452"/>
      <c r="C26" s="453" t="s">
        <v>232</v>
      </c>
      <c r="D26" s="451" t="s">
        <v>258</v>
      </c>
      <c r="E26" s="452"/>
      <c r="G26" s="451" t="s">
        <v>231</v>
      </c>
      <c r="H26" s="452"/>
      <c r="I26" s="453" t="s">
        <v>229</v>
      </c>
      <c r="J26" s="451" t="s">
        <v>253</v>
      </c>
      <c r="K26" s="452"/>
    </row>
    <row r="27" spans="1:17" ht="17.25" customHeight="1">
      <c r="A27" s="213" t="s">
        <v>226</v>
      </c>
      <c r="B27" s="213" t="s">
        <v>227</v>
      </c>
      <c r="C27" s="454"/>
      <c r="D27" s="213" t="s">
        <v>227</v>
      </c>
      <c r="E27" s="213" t="s">
        <v>226</v>
      </c>
      <c r="G27" s="213" t="s">
        <v>226</v>
      </c>
      <c r="H27" s="213" t="s">
        <v>227</v>
      </c>
      <c r="I27" s="454"/>
      <c r="J27" s="213" t="s">
        <v>227</v>
      </c>
      <c r="K27" s="213" t="s">
        <v>226</v>
      </c>
    </row>
    <row r="28" spans="1:17" ht="17.25" customHeight="1">
      <c r="A28" s="213" t="s">
        <v>13</v>
      </c>
      <c r="B28" s="214" t="s">
        <v>266</v>
      </c>
      <c r="C28" s="213" t="s">
        <v>205</v>
      </c>
      <c r="D28" s="214" t="s">
        <v>283</v>
      </c>
      <c r="E28" s="213" t="s">
        <v>13</v>
      </c>
      <c r="G28" s="213" t="s">
        <v>13</v>
      </c>
      <c r="H28" s="214" t="s">
        <v>341</v>
      </c>
      <c r="I28" s="213" t="s">
        <v>205</v>
      </c>
      <c r="J28" s="214" t="s">
        <v>286</v>
      </c>
      <c r="K28" s="213" t="s">
        <v>13</v>
      </c>
    </row>
    <row r="29" spans="1:17" ht="17.25" customHeight="1">
      <c r="A29" s="213" t="s">
        <v>217</v>
      </c>
      <c r="B29" s="214" t="s">
        <v>269</v>
      </c>
      <c r="C29" s="213" t="s">
        <v>205</v>
      </c>
      <c r="D29" s="214" t="s">
        <v>287</v>
      </c>
      <c r="E29" s="213" t="s">
        <v>217</v>
      </c>
      <c r="G29" s="213" t="s">
        <v>217</v>
      </c>
      <c r="H29" s="214" t="s">
        <v>270</v>
      </c>
      <c r="I29" s="213" t="s">
        <v>205</v>
      </c>
      <c r="J29" s="214" t="s">
        <v>290</v>
      </c>
      <c r="K29" s="213" t="s">
        <v>217</v>
      </c>
    </row>
    <row r="30" spans="1:17" ht="17.25" customHeight="1">
      <c r="A30" s="213" t="s">
        <v>21</v>
      </c>
      <c r="B30" s="214" t="s">
        <v>329</v>
      </c>
      <c r="C30" s="213" t="s">
        <v>205</v>
      </c>
      <c r="D30" s="214" t="s">
        <v>291</v>
      </c>
      <c r="E30" s="213" t="s">
        <v>21</v>
      </c>
      <c r="G30" s="213" t="s">
        <v>21</v>
      </c>
      <c r="H30" s="214" t="s">
        <v>273</v>
      </c>
      <c r="I30" s="213" t="s">
        <v>205</v>
      </c>
      <c r="J30" s="214" t="s">
        <v>294</v>
      </c>
      <c r="K30" s="213" t="s">
        <v>21</v>
      </c>
    </row>
    <row r="31" spans="1:17" ht="17.25" customHeight="1">
      <c r="A31" s="213" t="s">
        <v>23</v>
      </c>
      <c r="B31" s="214" t="s">
        <v>276</v>
      </c>
      <c r="C31" s="213" t="s">
        <v>205</v>
      </c>
      <c r="D31" s="214" t="s">
        <v>295</v>
      </c>
      <c r="E31" s="213" t="s">
        <v>23</v>
      </c>
      <c r="G31" s="213" t="s">
        <v>23</v>
      </c>
      <c r="H31" s="214" t="s">
        <v>277</v>
      </c>
      <c r="I31" s="213" t="s">
        <v>205</v>
      </c>
      <c r="J31" s="214" t="s">
        <v>298</v>
      </c>
      <c r="K31" s="213" t="s">
        <v>23</v>
      </c>
    </row>
    <row r="32" spans="1:17" ht="17.25" customHeight="1">
      <c r="A32" s="213" t="s">
        <v>27</v>
      </c>
      <c r="B32" s="214" t="s">
        <v>280</v>
      </c>
      <c r="C32" s="213" t="s">
        <v>205</v>
      </c>
      <c r="D32" s="214" t="s">
        <v>340</v>
      </c>
      <c r="E32" s="213" t="s">
        <v>27</v>
      </c>
      <c r="G32" s="213" t="s">
        <v>27</v>
      </c>
      <c r="H32" s="214" t="s">
        <v>281</v>
      </c>
      <c r="I32" s="213" t="s">
        <v>205</v>
      </c>
      <c r="J32" s="214" t="s">
        <v>301</v>
      </c>
      <c r="K32" s="213" t="s">
        <v>27</v>
      </c>
    </row>
    <row r="33" spans="1:11" ht="12.75" customHeight="1">
      <c r="C33" s="212"/>
      <c r="I33" s="212"/>
    </row>
    <row r="34" spans="1:11" ht="17.25" customHeight="1">
      <c r="A34" s="451" t="s">
        <v>230</v>
      </c>
      <c r="B34" s="452"/>
      <c r="C34" s="453" t="s">
        <v>257</v>
      </c>
      <c r="D34" s="451" t="s">
        <v>258</v>
      </c>
      <c r="E34" s="452"/>
      <c r="G34" s="451" t="s">
        <v>231</v>
      </c>
      <c r="H34" s="452"/>
      <c r="I34" s="453" t="s">
        <v>254</v>
      </c>
      <c r="J34" s="451" t="s">
        <v>255</v>
      </c>
      <c r="K34" s="452"/>
    </row>
    <row r="35" spans="1:11" ht="17.25" customHeight="1">
      <c r="A35" s="213" t="s">
        <v>226</v>
      </c>
      <c r="B35" s="213" t="s">
        <v>227</v>
      </c>
      <c r="C35" s="454"/>
      <c r="D35" s="213" t="s">
        <v>227</v>
      </c>
      <c r="E35" s="213" t="s">
        <v>226</v>
      </c>
      <c r="G35" s="213" t="s">
        <v>226</v>
      </c>
      <c r="H35" s="213" t="s">
        <v>227</v>
      </c>
      <c r="I35" s="454"/>
      <c r="J35" s="213" t="s">
        <v>227</v>
      </c>
      <c r="K35" s="213" t="s">
        <v>226</v>
      </c>
    </row>
    <row r="36" spans="1:11" ht="17.25" customHeight="1">
      <c r="A36" s="213" t="s">
        <v>13</v>
      </c>
      <c r="B36" s="214" t="s">
        <v>265</v>
      </c>
      <c r="C36" s="213" t="s">
        <v>205</v>
      </c>
      <c r="D36" s="214" t="s">
        <v>283</v>
      </c>
      <c r="E36" s="213" t="s">
        <v>13</v>
      </c>
      <c r="G36" s="213" t="s">
        <v>13</v>
      </c>
      <c r="H36" s="214" t="s">
        <v>341</v>
      </c>
      <c r="I36" s="213" t="s">
        <v>205</v>
      </c>
      <c r="J36" s="214" t="s">
        <v>285</v>
      </c>
      <c r="K36" s="213" t="s">
        <v>13</v>
      </c>
    </row>
    <row r="37" spans="1:11" ht="17.25" customHeight="1">
      <c r="A37" s="213" t="s">
        <v>217</v>
      </c>
      <c r="B37" s="214" t="s">
        <v>268</v>
      </c>
      <c r="C37" s="213" t="s">
        <v>205</v>
      </c>
      <c r="D37" s="214" t="s">
        <v>287</v>
      </c>
      <c r="E37" s="213" t="s">
        <v>217</v>
      </c>
      <c r="G37" s="213" t="s">
        <v>217</v>
      </c>
      <c r="H37" s="214" t="s">
        <v>270</v>
      </c>
      <c r="I37" s="213" t="s">
        <v>205</v>
      </c>
      <c r="J37" s="214" t="s">
        <v>289</v>
      </c>
      <c r="K37" s="213" t="s">
        <v>217</v>
      </c>
    </row>
    <row r="38" spans="1:11" ht="17.25" customHeight="1">
      <c r="A38" s="213" t="s">
        <v>21</v>
      </c>
      <c r="B38" s="214" t="s">
        <v>272</v>
      </c>
      <c r="C38" s="213" t="s">
        <v>205</v>
      </c>
      <c r="D38" s="214" t="s">
        <v>291</v>
      </c>
      <c r="E38" s="213" t="s">
        <v>21</v>
      </c>
      <c r="G38" s="213" t="s">
        <v>21</v>
      </c>
      <c r="H38" s="214" t="s">
        <v>273</v>
      </c>
      <c r="I38" s="213" t="s">
        <v>205</v>
      </c>
      <c r="J38" s="214" t="s">
        <v>293</v>
      </c>
      <c r="K38" s="213" t="s">
        <v>21</v>
      </c>
    </row>
    <row r="39" spans="1:11" ht="17.25" customHeight="1">
      <c r="A39" s="213" t="s">
        <v>23</v>
      </c>
      <c r="B39" s="214" t="s">
        <v>275</v>
      </c>
      <c r="C39" s="213" t="s">
        <v>205</v>
      </c>
      <c r="D39" s="214" t="s">
        <v>295</v>
      </c>
      <c r="E39" s="213" t="s">
        <v>23</v>
      </c>
      <c r="G39" s="213" t="s">
        <v>23</v>
      </c>
      <c r="H39" s="214" t="s">
        <v>277</v>
      </c>
      <c r="I39" s="213" t="s">
        <v>205</v>
      </c>
      <c r="J39" s="214" t="s">
        <v>297</v>
      </c>
      <c r="K39" s="213" t="s">
        <v>23</v>
      </c>
    </row>
    <row r="40" spans="1:11" ht="17.25" customHeight="1">
      <c r="A40" s="213" t="s">
        <v>27</v>
      </c>
      <c r="B40" s="214" t="s">
        <v>279</v>
      </c>
      <c r="C40" s="213" t="s">
        <v>205</v>
      </c>
      <c r="D40" s="214" t="s">
        <v>340</v>
      </c>
      <c r="E40" s="213" t="s">
        <v>27</v>
      </c>
      <c r="G40" s="213" t="s">
        <v>27</v>
      </c>
      <c r="H40" s="214" t="s">
        <v>281</v>
      </c>
      <c r="I40" s="213" t="s">
        <v>205</v>
      </c>
      <c r="J40" s="214" t="s">
        <v>300</v>
      </c>
      <c r="K40" s="213" t="s">
        <v>27</v>
      </c>
    </row>
    <row r="41" spans="1:11" ht="12.75" customHeight="1">
      <c r="A41" s="212"/>
      <c r="C41" s="212"/>
      <c r="E41" s="212"/>
      <c r="G41" s="212"/>
      <c r="I41" s="212"/>
      <c r="K41" s="212"/>
    </row>
    <row r="42" spans="1:11" ht="17.25" customHeight="1">
      <c r="A42" s="451" t="s">
        <v>233</v>
      </c>
      <c r="B42" s="452"/>
      <c r="C42" s="453" t="s">
        <v>232</v>
      </c>
      <c r="D42" s="451" t="s">
        <v>228</v>
      </c>
      <c r="E42" s="452"/>
      <c r="G42" s="451" t="s">
        <v>253</v>
      </c>
      <c r="H42" s="452"/>
      <c r="I42" s="453" t="s">
        <v>229</v>
      </c>
      <c r="J42" s="451" t="s">
        <v>256</v>
      </c>
      <c r="K42" s="452"/>
    </row>
    <row r="43" spans="1:11" ht="17.25" customHeight="1">
      <c r="A43" s="213" t="s">
        <v>226</v>
      </c>
      <c r="B43" s="213" t="s">
        <v>227</v>
      </c>
      <c r="C43" s="454"/>
      <c r="D43" s="213" t="s">
        <v>227</v>
      </c>
      <c r="E43" s="213" t="s">
        <v>226</v>
      </c>
      <c r="G43" s="213" t="s">
        <v>226</v>
      </c>
      <c r="H43" s="213" t="s">
        <v>227</v>
      </c>
      <c r="I43" s="454"/>
      <c r="J43" s="213" t="s">
        <v>227</v>
      </c>
      <c r="K43" s="213" t="s">
        <v>226</v>
      </c>
    </row>
    <row r="44" spans="1:11" ht="17.25" customHeight="1">
      <c r="A44" s="213" t="s">
        <v>13</v>
      </c>
      <c r="B44" s="214" t="s">
        <v>284</v>
      </c>
      <c r="C44" s="213" t="s">
        <v>205</v>
      </c>
      <c r="D44" s="214" t="s">
        <v>266</v>
      </c>
      <c r="E44" s="213" t="s">
        <v>13</v>
      </c>
      <c r="G44" s="213" t="s">
        <v>13</v>
      </c>
      <c r="H44" s="214" t="s">
        <v>286</v>
      </c>
      <c r="I44" s="213" t="s">
        <v>205</v>
      </c>
      <c r="J44" s="214" t="s">
        <v>267</v>
      </c>
      <c r="K44" s="213" t="s">
        <v>13</v>
      </c>
    </row>
    <row r="45" spans="1:11" ht="17.25" customHeight="1">
      <c r="A45" s="213" t="s">
        <v>217</v>
      </c>
      <c r="B45" s="214" t="s">
        <v>288</v>
      </c>
      <c r="C45" s="213" t="s">
        <v>205</v>
      </c>
      <c r="D45" s="214" t="s">
        <v>269</v>
      </c>
      <c r="E45" s="213" t="s">
        <v>217</v>
      </c>
      <c r="G45" s="213" t="s">
        <v>217</v>
      </c>
      <c r="H45" s="214" t="s">
        <v>290</v>
      </c>
      <c r="I45" s="213" t="s">
        <v>205</v>
      </c>
      <c r="J45" s="214" t="s">
        <v>271</v>
      </c>
      <c r="K45" s="213" t="s">
        <v>217</v>
      </c>
    </row>
    <row r="46" spans="1:11" ht="17.25" customHeight="1">
      <c r="A46" s="213" t="s">
        <v>21</v>
      </c>
      <c r="B46" s="214" t="s">
        <v>292</v>
      </c>
      <c r="C46" s="213" t="s">
        <v>205</v>
      </c>
      <c r="D46" s="214" t="s">
        <v>329</v>
      </c>
      <c r="E46" s="213" t="s">
        <v>21</v>
      </c>
      <c r="G46" s="213" t="s">
        <v>21</v>
      </c>
      <c r="H46" s="214" t="s">
        <v>294</v>
      </c>
      <c r="I46" s="213" t="s">
        <v>205</v>
      </c>
      <c r="J46" s="214" t="s">
        <v>274</v>
      </c>
      <c r="K46" s="213" t="s">
        <v>21</v>
      </c>
    </row>
    <row r="47" spans="1:11" ht="17.25" customHeight="1">
      <c r="A47" s="213" t="s">
        <v>23</v>
      </c>
      <c r="B47" s="214" t="s">
        <v>296</v>
      </c>
      <c r="C47" s="213" t="s">
        <v>205</v>
      </c>
      <c r="D47" s="214" t="s">
        <v>276</v>
      </c>
      <c r="E47" s="213" t="s">
        <v>23</v>
      </c>
      <c r="G47" s="213" t="s">
        <v>23</v>
      </c>
      <c r="H47" s="214" t="s">
        <v>298</v>
      </c>
      <c r="I47" s="213" t="s">
        <v>205</v>
      </c>
      <c r="J47" s="214" t="s">
        <v>278</v>
      </c>
      <c r="K47" s="213" t="s">
        <v>23</v>
      </c>
    </row>
    <row r="48" spans="1:11" ht="17.25" customHeight="1">
      <c r="A48" s="213" t="s">
        <v>27</v>
      </c>
      <c r="B48" s="214" t="s">
        <v>299</v>
      </c>
      <c r="C48" s="213" t="s">
        <v>205</v>
      </c>
      <c r="D48" s="214" t="s">
        <v>280</v>
      </c>
      <c r="E48" s="213" t="s">
        <v>27</v>
      </c>
      <c r="G48" s="213" t="s">
        <v>27</v>
      </c>
      <c r="H48" s="214" t="s">
        <v>301</v>
      </c>
      <c r="I48" s="213" t="s">
        <v>205</v>
      </c>
      <c r="J48" s="214" t="s">
        <v>282</v>
      </c>
      <c r="K48" s="213" t="s">
        <v>27</v>
      </c>
    </row>
    <row r="49" spans="1:11" ht="17.25" customHeight="1">
      <c r="A49" s="212"/>
      <c r="C49" s="212"/>
      <c r="E49" s="212"/>
      <c r="G49" s="212"/>
      <c r="I49" s="212"/>
      <c r="K49" s="212"/>
    </row>
  </sheetData>
  <mergeCells count="41">
    <mergeCell ref="M18:N18"/>
    <mergeCell ref="O18:O19"/>
    <mergeCell ref="P18:Q18"/>
    <mergeCell ref="J42:K42"/>
    <mergeCell ref="A34:B34"/>
    <mergeCell ref="C34:C35"/>
    <mergeCell ref="D34:E34"/>
    <mergeCell ref="G34:H34"/>
    <mergeCell ref="I34:I35"/>
    <mergeCell ref="J34:K34"/>
    <mergeCell ref="A42:B42"/>
    <mergeCell ref="C42:C43"/>
    <mergeCell ref="D42:E42"/>
    <mergeCell ref="G42:H42"/>
    <mergeCell ref="I42:I43"/>
    <mergeCell ref="J26:K26"/>
    <mergeCell ref="J18:K18"/>
    <mergeCell ref="A26:B26"/>
    <mergeCell ref="C26:C27"/>
    <mergeCell ref="D26:E26"/>
    <mergeCell ref="G26:H26"/>
    <mergeCell ref="I26:I27"/>
    <mergeCell ref="A18:B18"/>
    <mergeCell ref="C18:C19"/>
    <mergeCell ref="D18:E18"/>
    <mergeCell ref="G18:H18"/>
    <mergeCell ref="I18:I19"/>
    <mergeCell ref="J10:K10"/>
    <mergeCell ref="A1:E1"/>
    <mergeCell ref="G1:K1"/>
    <mergeCell ref="A2:B2"/>
    <mergeCell ref="C2:C3"/>
    <mergeCell ref="D2:E2"/>
    <mergeCell ref="G2:H2"/>
    <mergeCell ref="I2:I3"/>
    <mergeCell ref="J2:K2"/>
    <mergeCell ref="A10:B10"/>
    <mergeCell ref="C10:C11"/>
    <mergeCell ref="D10:E10"/>
    <mergeCell ref="G10:H10"/>
    <mergeCell ref="I10:I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R4_女子</vt:lpstr>
      <vt:lpstr>R4_少年男子</vt:lpstr>
      <vt:lpstr>団体予選</vt:lpstr>
      <vt:lpstr>３位決定戦</vt:lpstr>
      <vt:lpstr>準決勝・決勝記録</vt:lpstr>
      <vt:lpstr>女子</vt:lpstr>
      <vt:lpstr>少年男子</vt:lpstr>
      <vt:lpstr>'３位決定戦'!Print_Area</vt:lpstr>
      <vt:lpstr>'R4_女子'!Print_Area</vt:lpstr>
      <vt:lpstr>'R4_少年男子'!Print_Area</vt:lpstr>
      <vt:lpstr>準決勝・決勝記録!Print_Area</vt:lpstr>
      <vt:lpstr>団体予選!Print_Area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yamamura</dc:creator>
  <cp:lastModifiedBy>kumamotojudo</cp:lastModifiedBy>
  <cp:lastPrinted>2022-08-20T05:32:03Z</cp:lastPrinted>
  <dcterms:created xsi:type="dcterms:W3CDTF">2018-07-11T01:41:30Z</dcterms:created>
  <dcterms:modified xsi:type="dcterms:W3CDTF">2022-08-20T09:58:45Z</dcterms:modified>
</cp:coreProperties>
</file>